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Лист3" sheetId="3" r:id="rId1"/>
  </sheets>
  <definedNames>
    <definedName name="_xlnm._FilterDatabase" localSheetId="0" hidden="1">Лист3!$A$4:$G$52</definedName>
    <definedName name="_xlnm.Print_Titles" localSheetId="0">Лист3!$3:$3</definedName>
  </definedNames>
  <calcPr calcId="125725"/>
</workbook>
</file>

<file path=xl/calcChain.xml><?xml version="1.0" encoding="utf-8"?>
<calcChain xmlns="http://schemas.openxmlformats.org/spreadsheetml/2006/main">
  <c r="F28" i="3"/>
  <c r="F4" s="1"/>
  <c r="G4" s="1"/>
  <c r="F51"/>
  <c r="F48"/>
  <c r="F42"/>
  <c r="F40"/>
  <c r="F37"/>
  <c r="F30"/>
  <c r="F24"/>
  <c r="F18"/>
  <c r="F14"/>
  <c r="F5"/>
  <c r="D4"/>
  <c r="D51"/>
  <c r="D48"/>
  <c r="D42"/>
  <c r="D40"/>
  <c r="D37"/>
  <c r="D30"/>
  <c r="D28"/>
  <c r="D24"/>
  <c r="D18"/>
  <c r="D14"/>
  <c r="D5"/>
  <c r="C4"/>
  <c r="C51"/>
  <c r="C48"/>
  <c r="C42"/>
  <c r="C40"/>
  <c r="C37"/>
  <c r="C30"/>
  <c r="C28"/>
  <c r="C24"/>
  <c r="C18"/>
  <c r="C14"/>
  <c r="C5"/>
  <c r="E4"/>
  <c r="G5" l="1"/>
  <c r="G6"/>
  <c r="G7"/>
  <c r="G8"/>
  <c r="G10"/>
  <c r="G11"/>
  <c r="G14"/>
  <c r="G15"/>
  <c r="G16"/>
  <c r="G18"/>
  <c r="G20"/>
  <c r="G21"/>
  <c r="G22"/>
  <c r="G23"/>
  <c r="G24"/>
  <c r="G25"/>
  <c r="G26"/>
  <c r="G27"/>
  <c r="G28"/>
  <c r="G29"/>
  <c r="G30"/>
  <c r="G31"/>
  <c r="G32"/>
  <c r="G33"/>
  <c r="G35"/>
  <c r="G36"/>
  <c r="G37"/>
  <c r="G38"/>
  <c r="G39"/>
  <c r="G42"/>
  <c r="G43"/>
  <c r="G44"/>
  <c r="G45"/>
  <c r="G46"/>
  <c r="G47"/>
  <c r="G48"/>
  <c r="G49"/>
  <c r="G50"/>
  <c r="G51"/>
  <c r="G52"/>
  <c r="E5"/>
  <c r="E6"/>
  <c r="E7"/>
  <c r="E8"/>
  <c r="E10"/>
  <c r="E11"/>
  <c r="E13"/>
  <c r="E14"/>
  <c r="E15"/>
  <c r="E16"/>
  <c r="E17"/>
  <c r="E18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</calcChain>
</file>

<file path=xl/sharedStrings.xml><?xml version="1.0" encoding="utf-8"?>
<sst xmlns="http://schemas.openxmlformats.org/spreadsheetml/2006/main" count="105" uniqueCount="105">
  <si>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</si>
  <si>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</si>
  <si>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</si>
  <si>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</si>
  <si>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</si>
  <si>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</si>
  <si>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</si>
  <si>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</si>
  <si>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</si>
  <si>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</si>
  <si>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</si>
  <si>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</si>
  <si>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</si>
  <si>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</si>
  <si>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</si>
  <si>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</si>
  <si>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</si>
  <si>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</si>
  <si>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</si>
  <si>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</si>
  <si>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</si>
  <si>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</si>
  <si>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</si>
  <si>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</si>
  <si>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</si>
  <si>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</si>
  <si>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</si>
  <si>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</si>
  <si>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</si>
  <si>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</si>
  <si>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</si>
  <si>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</si>
  <si>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</si>
  <si>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</si>
  <si>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</si>
  <si>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</si>
  <si>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</si>
  <si>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</si>
  <si>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</si>
  <si>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</si>
  <si>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</si>
  <si>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</si>
  <si>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</si>
  <si>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</si>
  <si>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</si>
  <si>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</si>
  <si>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</si>
  <si>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</si>
  <si>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</si>
  <si>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</si>
  <si>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</si>
  <si>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</si>
  <si>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</si>
  <si>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</si>
  <si>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</si>
  <si>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</si>
  <si>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</si>
  <si>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</si>
  <si>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0310</t>
  </si>
  <si>
    <t>0314</t>
  </si>
  <si>
    <t>0400</t>
  </si>
  <si>
    <t>0405</t>
  </si>
  <si>
    <t>0408</t>
  </si>
  <si>
    <t>0409</t>
  </si>
  <si>
    <t>0412</t>
  </si>
  <si>
    <t>0500</t>
  </si>
  <si>
    <t>0501</t>
  </si>
  <si>
    <t>0503</t>
  </si>
  <si>
    <t>0505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</si>
  <si>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</si>
  <si>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</si>
  <si>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</si>
  <si>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</si>
  <si>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</si>
  <si>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</si>
  <si>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</si>
  <si>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</si>
  <si>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</si>
  <si>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</si>
  <si>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</si>
  <si>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</si>
  <si>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0900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</si>
  <si>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</si>
  <si>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</si>
  <si>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</si>
  <si>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</si>
  <si>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</si>
  <si>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</si>
  <si>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</si>
  <si>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</si>
  <si>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</si>
  <si>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1105</t>
  </si>
  <si>
    <t>1200</t>
  </si>
  <si>
    <t>1202</t>
  </si>
  <si>
    <t>Код</t>
  </si>
  <si>
    <t>Наименование разделов, подразделов</t>
  </si>
  <si>
    <t>Утвержденные бюджетные назначения на 2022 год, тыс.руб.</t>
  </si>
  <si>
    <t>Темпы роста
к соответствующему периоду прошлого года, %</t>
  </si>
  <si>
    <t>Расходы бюджета - всего</t>
  </si>
  <si>
    <t>Cведения об исполнении бюджета Новооскольского городского округа по разделам и подразделам классификации расходов бюджета за 1 квартал 2022 года в сравнении с запланированными значениями на соответствующий финансовый год и с соответствующим периодом прошлого года</t>
  </si>
  <si>
    <t>Фактическое исполнение по состоянию на 01.04.2022 года, тыс.руб.</t>
  </si>
  <si>
    <t>% исполнения годового плана по состоянию на 01.04.2022 года</t>
  </si>
  <si>
    <t>Фактическое исполнение по состоянию на 01.04.2021 года, тыс.руб.</t>
  </si>
  <si>
    <t>Общеэкономические вопросы</t>
  </si>
  <si>
    <t>0401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</si>
</sst>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 applyFont="1" applyFill="1" applyBorder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164" fontId="5" fillId="2" borderId="2" xfId="1" applyNumberFormat="1" applyFont="1" applyFill="1" applyBorder="1" applyAlignment="1">
      <alignment horizontal="center" vertical="center" wrapText="1" readingOrder="1"/>
    </xf>
    <xf numFmtId="164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 wrapText="1" readingOrder="1"/>
    </xf>
    <xf numFmtId="164" fontId="6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/>
    </xf>
    <xf numFmtId="2" fontId="3" fillId="0" borderId="2" xfId="1" applyNumberFormat="1" applyFont="1" applyFill="1" applyBorder="1" applyAlignment="1">
      <alignment horizontal="center" vertical="center" wrapText="1" readingOrder="1"/>
    </xf>
    <xf numFmtId="0" fontId="5" fillId="2" borderId="2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horizontal="left" vertical="center" wrapText="1" readingOrder="1"/>
    </xf>
    <xf numFmtId="165" fontId="3" fillId="0" borderId="2" xfId="1" applyNumberFormat="1" applyFont="1" applyFill="1" applyBorder="1" applyAlignment="1">
      <alignment horizontal="center" vertical="center" wrapText="1" readingOrder="1"/>
    </xf>
    <xf numFmtId="165" fontId="1" fillId="0" borderId="2" xfId="1" applyNumberFormat="1" applyFont="1" applyFill="1" applyBorder="1" applyAlignment="1">
      <alignment horizontal="center" vertical="center" wrapText="1" readingOrder="1"/>
    </xf>
    <xf numFmtId="165" fontId="5" fillId="2" borderId="2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showGridLines="0" tabSelected="1" view="pageBreakPreview" zoomScale="90" zoomScaleNormal="90" zoomScaleSheetLayoutView="90" workbookViewId="0">
      <selection activeCell="E12" sqref="E12"/>
    </sheetView>
  </sheetViews>
  <sheetFormatPr defaultRowHeight="12.75"/>
  <cols>
    <col min="1" max="1" width="7.7109375" style="1" customWidth="1"/>
    <col min="2" max="2" width="32.28515625" style="13" customWidth="1"/>
    <col min="3" max="3" width="17.42578125" style="1" customWidth="1"/>
    <col min="4" max="4" width="16" style="1" customWidth="1"/>
    <col min="5" max="5" width="15" style="1" customWidth="1"/>
    <col min="6" max="6" width="15.85546875" style="1" customWidth="1"/>
    <col min="7" max="7" width="18.7109375" style="1" customWidth="1"/>
    <col min="8" max="16384" width="9.140625" style="1"/>
  </cols>
  <sheetData>
    <row r="1" spans="1:7" ht="0.95" customHeight="1"/>
    <row r="2" spans="1:7" ht="54.75" customHeight="1">
      <c r="A2" s="20" t="s">
        <v>99</v>
      </c>
      <c r="B2" s="20"/>
      <c r="C2" s="20"/>
      <c r="D2" s="20"/>
      <c r="E2" s="20"/>
      <c r="F2" s="20"/>
      <c r="G2" s="20"/>
    </row>
    <row r="3" spans="1:7" ht="81" customHeight="1">
      <c r="A3" s="2" t="s">
        <v>94</v>
      </c>
      <c r="B3" s="3" t="s">
        <v>95</v>
      </c>
      <c r="C3" s="14" t="s">
        <v>96</v>
      </c>
      <c r="D3" s="14" t="s">
        <v>100</v>
      </c>
      <c r="E3" s="14" t="s">
        <v>101</v>
      </c>
      <c r="F3" s="14" t="s">
        <v>102</v>
      </c>
      <c r="G3" s="3" t="s">
        <v>97</v>
      </c>
    </row>
    <row r="4" spans="1:7" ht="22.5" customHeight="1">
      <c r="A4" s="11"/>
      <c r="B4" s="15" t="s">
        <v>98</v>
      </c>
      <c r="C4" s="19">
        <f>C5+C14+C18+C24+C28+C30+C37+C40+C42+C48+C51</f>
        <v>2138601.5</v>
      </c>
      <c r="D4" s="19">
        <f>D5+D14+D18+D24+D28+D30+D37+D40+D42+D48+D51</f>
        <v>432261.3</v>
      </c>
      <c r="E4" s="4">
        <f>D4/C4*100</f>
        <v>20.212335023612393</v>
      </c>
      <c r="F4" s="19">
        <f>F5+F14+F18+F24+F28+F30+F37+F40+F42+F48+F51</f>
        <v>428237.09999999992</v>
      </c>
      <c r="G4" s="5">
        <f>D4/F4*100</f>
        <v>100.93971307016605</v>
      </c>
    </row>
    <row r="5" spans="1:7" ht="22.5" customHeight="1">
      <c r="A5" s="6" t="s">
        <v>47</v>
      </c>
      <c r="B5" s="16" t="s">
        <v>0</v>
      </c>
      <c r="C5" s="18">
        <f>C6+C7+C8+C9+C10+C11+C12+C13</f>
        <v>121153.90000000001</v>
      </c>
      <c r="D5" s="18">
        <f>D6+D7+D8+D9+D10+D11+D12+D13</f>
        <v>22375.9</v>
      </c>
      <c r="E5" s="7">
        <f t="shared" ref="E5:E46" si="0">D5/C5*100</f>
        <v>18.468988616957439</v>
      </c>
      <c r="F5" s="18">
        <f>F6+F7+F8+F9+F10+F11+F12+F13</f>
        <v>21142.799999999999</v>
      </c>
      <c r="G5" s="8">
        <f t="shared" ref="G5:G46" si="1">D5/F5*100</f>
        <v>105.83224549255539</v>
      </c>
    </row>
    <row r="6" spans="1:7" ht="51">
      <c r="A6" s="2" t="s">
        <v>48</v>
      </c>
      <c r="B6" s="12" t="s">
        <v>1</v>
      </c>
      <c r="C6" s="17">
        <v>2802</v>
      </c>
      <c r="D6" s="17">
        <v>566</v>
      </c>
      <c r="E6" s="9">
        <f t="shared" si="0"/>
        <v>20.199857244825125</v>
      </c>
      <c r="F6" s="17">
        <v>544.4</v>
      </c>
      <c r="G6" s="10">
        <f t="shared" si="1"/>
        <v>103.96767083027186</v>
      </c>
    </row>
    <row r="7" spans="1:7" ht="76.5">
      <c r="A7" s="2" t="s">
        <v>49</v>
      </c>
      <c r="B7" s="12" t="s">
        <v>2</v>
      </c>
      <c r="C7" s="17">
        <v>2942</v>
      </c>
      <c r="D7" s="17">
        <v>528</v>
      </c>
      <c r="E7" s="9">
        <f t="shared" si="0"/>
        <v>17.946974847042828</v>
      </c>
      <c r="F7" s="17">
        <v>499.9</v>
      </c>
      <c r="G7" s="10">
        <f t="shared" si="1"/>
        <v>105.62112422484498</v>
      </c>
    </row>
    <row r="8" spans="1:7" ht="87" customHeight="1">
      <c r="A8" s="2" t="s">
        <v>50</v>
      </c>
      <c r="B8" s="12" t="s">
        <v>3</v>
      </c>
      <c r="C8" s="17">
        <v>89067</v>
      </c>
      <c r="D8" s="17">
        <v>16711.7</v>
      </c>
      <c r="E8" s="9">
        <f t="shared" si="0"/>
        <v>18.763066006489499</v>
      </c>
      <c r="F8" s="17">
        <v>15915.3</v>
      </c>
      <c r="G8" s="10">
        <f t="shared" si="1"/>
        <v>105.00398987138165</v>
      </c>
    </row>
    <row r="9" spans="1:7" ht="21.75" customHeight="1">
      <c r="A9" s="2" t="s">
        <v>51</v>
      </c>
      <c r="B9" s="12" t="s">
        <v>4</v>
      </c>
      <c r="C9" s="17">
        <v>1104</v>
      </c>
      <c r="D9" s="17">
        <v>0</v>
      </c>
      <c r="E9" s="9"/>
      <c r="F9" s="17">
        <v>0</v>
      </c>
      <c r="G9" s="10"/>
    </row>
    <row r="10" spans="1:7" ht="63.75">
      <c r="A10" s="2" t="s">
        <v>52</v>
      </c>
      <c r="B10" s="12" t="s">
        <v>5</v>
      </c>
      <c r="C10" s="17">
        <v>20600.8</v>
      </c>
      <c r="D10" s="17">
        <v>3873.8</v>
      </c>
      <c r="E10" s="9">
        <f t="shared" si="0"/>
        <v>18.804124111684985</v>
      </c>
      <c r="F10" s="17">
        <v>3683.4</v>
      </c>
      <c r="G10" s="10">
        <f t="shared" si="1"/>
        <v>105.16913721018624</v>
      </c>
    </row>
    <row r="11" spans="1:7" ht="27.75" customHeight="1">
      <c r="A11" s="2" t="s">
        <v>53</v>
      </c>
      <c r="B11" s="12" t="s">
        <v>6</v>
      </c>
      <c r="C11" s="17">
        <v>2582</v>
      </c>
      <c r="D11" s="17">
        <v>531.5</v>
      </c>
      <c r="E11" s="9">
        <f t="shared" si="0"/>
        <v>20.584817970565453</v>
      </c>
      <c r="F11" s="17">
        <v>499.8</v>
      </c>
      <c r="G11" s="10">
        <f t="shared" si="1"/>
        <v>106.34253701480591</v>
      </c>
    </row>
    <row r="12" spans="1:7" ht="23.25" customHeight="1">
      <c r="A12" s="2" t="s">
        <v>54</v>
      </c>
      <c r="B12" s="12" t="s">
        <v>7</v>
      </c>
      <c r="C12" s="17">
        <v>802.1</v>
      </c>
      <c r="D12" s="17">
        <v>0</v>
      </c>
      <c r="E12" s="9"/>
      <c r="F12" s="17">
        <v>0</v>
      </c>
      <c r="G12" s="10"/>
    </row>
    <row r="13" spans="1:7" ht="25.5">
      <c r="A13" s="2" t="s">
        <v>55</v>
      </c>
      <c r="B13" s="12" t="s">
        <v>8</v>
      </c>
      <c r="C13" s="17">
        <v>1254</v>
      </c>
      <c r="D13" s="17">
        <v>164.9</v>
      </c>
      <c r="E13" s="9">
        <f t="shared" si="0"/>
        <v>13.149920255183414</v>
      </c>
      <c r="F13" s="17">
        <v>0</v>
      </c>
      <c r="G13" s="10"/>
    </row>
    <row r="14" spans="1:7" ht="38.25">
      <c r="A14" s="6" t="s">
        <v>56</v>
      </c>
      <c r="B14" s="16" t="s">
        <v>9</v>
      </c>
      <c r="C14" s="18">
        <f>C15+C16+C17</f>
        <v>15528.9</v>
      </c>
      <c r="D14" s="18">
        <f>D17+D16+D15</f>
        <v>3508.6</v>
      </c>
      <c r="E14" s="7">
        <f t="shared" si="0"/>
        <v>22.594002150828455</v>
      </c>
      <c r="F14" s="18">
        <f>F15+F16+F17</f>
        <v>1147.5</v>
      </c>
      <c r="G14" s="8">
        <f t="shared" si="1"/>
        <v>305.760348583878</v>
      </c>
    </row>
    <row r="15" spans="1:7" ht="18.75" customHeight="1">
      <c r="A15" s="2" t="s">
        <v>57</v>
      </c>
      <c r="B15" s="12" t="s">
        <v>10</v>
      </c>
      <c r="C15" s="17">
        <v>1669</v>
      </c>
      <c r="D15" s="17">
        <v>307.2</v>
      </c>
      <c r="E15" s="9">
        <f t="shared" si="0"/>
        <v>18.406231276213301</v>
      </c>
      <c r="F15" s="17">
        <v>274</v>
      </c>
      <c r="G15" s="10">
        <f t="shared" si="1"/>
        <v>112.11678832116787</v>
      </c>
    </row>
    <row r="16" spans="1:7" ht="63.75" customHeight="1">
      <c r="A16" s="2" t="s">
        <v>58</v>
      </c>
      <c r="B16" s="12" t="s">
        <v>11</v>
      </c>
      <c r="C16" s="17">
        <v>11956</v>
      </c>
      <c r="D16" s="17">
        <v>2130.9</v>
      </c>
      <c r="E16" s="9">
        <f t="shared" si="0"/>
        <v>17.822850451656073</v>
      </c>
      <c r="F16" s="17">
        <v>873.5</v>
      </c>
      <c r="G16" s="10">
        <f t="shared" si="1"/>
        <v>243.94962793360045</v>
      </c>
    </row>
    <row r="17" spans="1:7" ht="48.75" customHeight="1">
      <c r="A17" s="2" t="s">
        <v>59</v>
      </c>
      <c r="B17" s="12" t="s">
        <v>12</v>
      </c>
      <c r="C17" s="17">
        <v>1903.9</v>
      </c>
      <c r="D17" s="17">
        <v>1070.5</v>
      </c>
      <c r="E17" s="9">
        <f t="shared" si="0"/>
        <v>56.22669257839172</v>
      </c>
      <c r="F17" s="17">
        <v>0</v>
      </c>
      <c r="G17" s="10"/>
    </row>
    <row r="18" spans="1:7" ht="21" customHeight="1">
      <c r="A18" s="6" t="s">
        <v>60</v>
      </c>
      <c r="B18" s="16" t="s">
        <v>13</v>
      </c>
      <c r="C18" s="18">
        <f>C20+C21+C22+C23</f>
        <v>157794</v>
      </c>
      <c r="D18" s="18">
        <f>D20+D21+D22+D23</f>
        <v>26928</v>
      </c>
      <c r="E18" s="9">
        <f t="shared" si="0"/>
        <v>17.065287653522947</v>
      </c>
      <c r="F18" s="18">
        <f>F19+F20+F21+F22+F23</f>
        <v>17241.3</v>
      </c>
      <c r="G18" s="8">
        <f t="shared" si="1"/>
        <v>156.18311844234483</v>
      </c>
    </row>
    <row r="19" spans="1:7" ht="21" customHeight="1">
      <c r="A19" s="2" t="s">
        <v>104</v>
      </c>
      <c r="B19" s="12" t="s">
        <v>103</v>
      </c>
      <c r="C19" s="17">
        <v>0</v>
      </c>
      <c r="D19" s="17">
        <v>0</v>
      </c>
      <c r="E19" s="9"/>
      <c r="F19" s="17">
        <v>84</v>
      </c>
      <c r="G19" s="8"/>
    </row>
    <row r="20" spans="1:7" ht="27.75" customHeight="1">
      <c r="A20" s="2" t="s">
        <v>61</v>
      </c>
      <c r="B20" s="12" t="s">
        <v>14</v>
      </c>
      <c r="C20" s="17">
        <v>7428.8</v>
      </c>
      <c r="D20" s="17">
        <v>951.8</v>
      </c>
      <c r="E20" s="9">
        <f t="shared" si="0"/>
        <v>12.812298083135904</v>
      </c>
      <c r="F20" s="17">
        <v>976.9</v>
      </c>
      <c r="G20" s="10">
        <f t="shared" si="1"/>
        <v>97.430647968062232</v>
      </c>
    </row>
    <row r="21" spans="1:7" ht="18.75" customHeight="1">
      <c r="A21" s="2" t="s">
        <v>62</v>
      </c>
      <c r="B21" s="12" t="s">
        <v>15</v>
      </c>
      <c r="C21" s="17">
        <v>7488.5</v>
      </c>
      <c r="D21" s="17">
        <v>1253.5999999999999</v>
      </c>
      <c r="E21" s="9">
        <f t="shared" si="0"/>
        <v>16.74033518061027</v>
      </c>
      <c r="F21" s="17">
        <v>1014.8</v>
      </c>
      <c r="G21" s="10">
        <f t="shared" si="1"/>
        <v>123.53173039022467</v>
      </c>
    </row>
    <row r="22" spans="1:7" ht="25.5">
      <c r="A22" s="2" t="s">
        <v>63</v>
      </c>
      <c r="B22" s="12" t="s">
        <v>16</v>
      </c>
      <c r="C22" s="17">
        <v>45938.7</v>
      </c>
      <c r="D22" s="17">
        <v>7788.4</v>
      </c>
      <c r="E22" s="9">
        <f t="shared" si="0"/>
        <v>16.953897258738277</v>
      </c>
      <c r="F22" s="17">
        <v>29.2</v>
      </c>
      <c r="G22" s="10">
        <f t="shared" si="1"/>
        <v>26672.60273972603</v>
      </c>
    </row>
    <row r="23" spans="1:7" ht="27" customHeight="1">
      <c r="A23" s="2" t="s">
        <v>64</v>
      </c>
      <c r="B23" s="12" t="s">
        <v>17</v>
      </c>
      <c r="C23" s="17">
        <v>96938</v>
      </c>
      <c r="D23" s="17">
        <v>16934.2</v>
      </c>
      <c r="E23" s="9">
        <f t="shared" si="0"/>
        <v>17.469103963358023</v>
      </c>
      <c r="F23" s="17">
        <v>15136.4</v>
      </c>
      <c r="G23" s="10">
        <f t="shared" si="1"/>
        <v>111.87732882323407</v>
      </c>
    </row>
    <row r="24" spans="1:7" ht="27" customHeight="1">
      <c r="A24" s="6" t="s">
        <v>65</v>
      </c>
      <c r="B24" s="16" t="s">
        <v>18</v>
      </c>
      <c r="C24" s="18">
        <f>C25+C26+C27</f>
        <v>268125.19999999995</v>
      </c>
      <c r="D24" s="18">
        <f>D25+D26+D27</f>
        <v>56274.1</v>
      </c>
      <c r="E24" s="7">
        <f t="shared" si="0"/>
        <v>20.987993668629436</v>
      </c>
      <c r="F24" s="18">
        <f>F25+F26+F27</f>
        <v>22254</v>
      </c>
      <c r="G24" s="8">
        <f t="shared" si="1"/>
        <v>252.87184326413228</v>
      </c>
    </row>
    <row r="25" spans="1:7" ht="19.5" customHeight="1">
      <c r="A25" s="2" t="s">
        <v>66</v>
      </c>
      <c r="B25" s="12" t="s">
        <v>19</v>
      </c>
      <c r="C25" s="17">
        <v>17689.900000000001</v>
      </c>
      <c r="D25" s="17">
        <v>13204.6</v>
      </c>
      <c r="E25" s="9">
        <f t="shared" si="0"/>
        <v>74.644853843153442</v>
      </c>
      <c r="F25" s="17">
        <v>65.900000000000006</v>
      </c>
      <c r="G25" s="10">
        <f t="shared" si="1"/>
        <v>20037.329286798176</v>
      </c>
    </row>
    <row r="26" spans="1:7" ht="19.5" customHeight="1">
      <c r="A26" s="2" t="s">
        <v>67</v>
      </c>
      <c r="B26" s="12" t="s">
        <v>20</v>
      </c>
      <c r="C26" s="17">
        <v>169488.3</v>
      </c>
      <c r="D26" s="17">
        <v>21300.6</v>
      </c>
      <c r="E26" s="9">
        <f t="shared" si="0"/>
        <v>12.567593161297861</v>
      </c>
      <c r="F26" s="17">
        <v>7097.3</v>
      </c>
      <c r="G26" s="10">
        <f t="shared" si="1"/>
        <v>300.12258182689192</v>
      </c>
    </row>
    <row r="27" spans="1:7" ht="39.75" customHeight="1">
      <c r="A27" s="2" t="s">
        <v>68</v>
      </c>
      <c r="B27" s="12" t="s">
        <v>21</v>
      </c>
      <c r="C27" s="17">
        <v>80947</v>
      </c>
      <c r="D27" s="17">
        <v>21768.9</v>
      </c>
      <c r="E27" s="9">
        <f t="shared" si="0"/>
        <v>26.892781696665725</v>
      </c>
      <c r="F27" s="17">
        <v>15090.8</v>
      </c>
      <c r="G27" s="10">
        <f t="shared" si="1"/>
        <v>144.25278977920323</v>
      </c>
    </row>
    <row r="28" spans="1:7" ht="18.75" customHeight="1">
      <c r="A28" s="6" t="s">
        <v>69</v>
      </c>
      <c r="B28" s="16" t="s">
        <v>22</v>
      </c>
      <c r="C28" s="18">
        <f>C29</f>
        <v>742.8</v>
      </c>
      <c r="D28" s="18">
        <f>D29</f>
        <v>73.3</v>
      </c>
      <c r="E28" s="7">
        <f t="shared" si="0"/>
        <v>9.868066774367259</v>
      </c>
      <c r="F28" s="18">
        <f>F29</f>
        <v>127.6</v>
      </c>
      <c r="G28" s="8">
        <f t="shared" si="1"/>
        <v>57.445141065830718</v>
      </c>
    </row>
    <row r="29" spans="1:7" ht="25.5">
      <c r="A29" s="2" t="s">
        <v>70</v>
      </c>
      <c r="B29" s="12" t="s">
        <v>23</v>
      </c>
      <c r="C29" s="17">
        <v>742.8</v>
      </c>
      <c r="D29" s="17">
        <v>73.3</v>
      </c>
      <c r="E29" s="9">
        <f t="shared" si="0"/>
        <v>9.868066774367259</v>
      </c>
      <c r="F29" s="17">
        <v>127.6</v>
      </c>
      <c r="G29" s="10">
        <f t="shared" si="1"/>
        <v>57.445141065830718</v>
      </c>
    </row>
    <row r="30" spans="1:7" ht="21" customHeight="1">
      <c r="A30" s="6" t="s">
        <v>71</v>
      </c>
      <c r="B30" s="16" t="s">
        <v>24</v>
      </c>
      <c r="C30" s="18">
        <f>C31+C32+C33+C34+C35+C36</f>
        <v>950876.29999999993</v>
      </c>
      <c r="D30" s="18">
        <f>D31+D32+D33+D34+D35+D36</f>
        <v>195248.30000000002</v>
      </c>
      <c r="E30" s="7">
        <f t="shared" si="0"/>
        <v>20.53351208774475</v>
      </c>
      <c r="F30" s="18">
        <f>F31+F32+F33+F34+F35+F36</f>
        <v>231779.19999999998</v>
      </c>
      <c r="G30" s="8">
        <f t="shared" si="1"/>
        <v>84.238922215625919</v>
      </c>
    </row>
    <row r="31" spans="1:7" ht="21" customHeight="1">
      <c r="A31" s="2" t="s">
        <v>72</v>
      </c>
      <c r="B31" s="12" t="s">
        <v>25</v>
      </c>
      <c r="C31" s="17">
        <v>239067</v>
      </c>
      <c r="D31" s="17">
        <v>45648.800000000003</v>
      </c>
      <c r="E31" s="9">
        <f t="shared" si="0"/>
        <v>19.094563448740313</v>
      </c>
      <c r="F31" s="17">
        <v>58452.7</v>
      </c>
      <c r="G31" s="10">
        <f t="shared" si="1"/>
        <v>78.09528045753234</v>
      </c>
    </row>
    <row r="32" spans="1:7" ht="21" customHeight="1">
      <c r="A32" s="2" t="s">
        <v>73</v>
      </c>
      <c r="B32" s="12" t="s">
        <v>26</v>
      </c>
      <c r="C32" s="17">
        <v>573216.69999999995</v>
      </c>
      <c r="D32" s="17">
        <v>122302.7</v>
      </c>
      <c r="E32" s="9">
        <f t="shared" si="0"/>
        <v>21.336206708562401</v>
      </c>
      <c r="F32" s="17">
        <v>151185.9</v>
      </c>
      <c r="G32" s="10">
        <f t="shared" si="1"/>
        <v>80.89557293371935</v>
      </c>
    </row>
    <row r="33" spans="1:7" ht="27" customHeight="1">
      <c r="A33" s="2" t="s">
        <v>74</v>
      </c>
      <c r="B33" s="12" t="s">
        <v>27</v>
      </c>
      <c r="C33" s="17">
        <v>78450.8</v>
      </c>
      <c r="D33" s="17">
        <v>15545.5</v>
      </c>
      <c r="E33" s="9">
        <f t="shared" si="0"/>
        <v>19.815604174845891</v>
      </c>
      <c r="F33" s="17">
        <v>11666.5</v>
      </c>
      <c r="G33" s="10">
        <f t="shared" si="1"/>
        <v>133.24904641494879</v>
      </c>
    </row>
    <row r="34" spans="1:7" ht="38.25">
      <c r="A34" s="2" t="s">
        <v>75</v>
      </c>
      <c r="B34" s="12" t="s">
        <v>28</v>
      </c>
      <c r="C34" s="17">
        <v>435</v>
      </c>
      <c r="D34" s="17">
        <v>5.9</v>
      </c>
      <c r="E34" s="9">
        <f t="shared" si="0"/>
        <v>1.3563218390804599</v>
      </c>
      <c r="F34" s="17">
        <v>0</v>
      </c>
      <c r="G34" s="10"/>
    </row>
    <row r="35" spans="1:7" ht="19.5" customHeight="1">
      <c r="A35" s="2" t="s">
        <v>76</v>
      </c>
      <c r="B35" s="12" t="s">
        <v>29</v>
      </c>
      <c r="C35" s="17">
        <v>23403.1</v>
      </c>
      <c r="D35" s="17">
        <v>5091.7</v>
      </c>
      <c r="E35" s="9">
        <f t="shared" si="0"/>
        <v>21.756519435459406</v>
      </c>
      <c r="F35" s="17">
        <v>4628.7</v>
      </c>
      <c r="G35" s="10">
        <f t="shared" si="1"/>
        <v>110.00280856395965</v>
      </c>
    </row>
    <row r="36" spans="1:7" ht="27" customHeight="1">
      <c r="A36" s="2" t="s">
        <v>77</v>
      </c>
      <c r="B36" s="12" t="s">
        <v>30</v>
      </c>
      <c r="C36" s="17">
        <v>36303.699999999997</v>
      </c>
      <c r="D36" s="17">
        <v>6653.7</v>
      </c>
      <c r="E36" s="9">
        <f t="shared" si="0"/>
        <v>18.327883934695365</v>
      </c>
      <c r="F36" s="17">
        <v>5845.4</v>
      </c>
      <c r="G36" s="10">
        <f t="shared" si="1"/>
        <v>113.82796729051906</v>
      </c>
    </row>
    <row r="37" spans="1:7" ht="18.75" customHeight="1">
      <c r="A37" s="6" t="s">
        <v>78</v>
      </c>
      <c r="B37" s="16" t="s">
        <v>31</v>
      </c>
      <c r="C37" s="18">
        <f>C38+C39</f>
        <v>212169.2</v>
      </c>
      <c r="D37" s="18">
        <f>D38+D39</f>
        <v>45214</v>
      </c>
      <c r="E37" s="7">
        <f t="shared" si="0"/>
        <v>21.310350418439622</v>
      </c>
      <c r="F37" s="18">
        <f>F38+F39</f>
        <v>39638.299999999996</v>
      </c>
      <c r="G37" s="8">
        <f t="shared" si="1"/>
        <v>114.06644583647636</v>
      </c>
    </row>
    <row r="38" spans="1:7" ht="18.75" customHeight="1">
      <c r="A38" s="2" t="s">
        <v>79</v>
      </c>
      <c r="B38" s="12" t="s">
        <v>32</v>
      </c>
      <c r="C38" s="17">
        <v>169262.2</v>
      </c>
      <c r="D38" s="17">
        <v>35548.5</v>
      </c>
      <c r="E38" s="9">
        <f t="shared" si="0"/>
        <v>21.002031168211211</v>
      </c>
      <c r="F38" s="17">
        <v>31672.1</v>
      </c>
      <c r="G38" s="10">
        <f t="shared" si="1"/>
        <v>112.23916317516047</v>
      </c>
    </row>
    <row r="39" spans="1:7" ht="27.75" customHeight="1">
      <c r="A39" s="2" t="s">
        <v>80</v>
      </c>
      <c r="B39" s="12" t="s">
        <v>33</v>
      </c>
      <c r="C39" s="17">
        <v>42907</v>
      </c>
      <c r="D39" s="17">
        <v>9665.5</v>
      </c>
      <c r="E39" s="9">
        <f t="shared" si="0"/>
        <v>22.526627356841541</v>
      </c>
      <c r="F39" s="17">
        <v>7966.2</v>
      </c>
      <c r="G39" s="10">
        <f t="shared" si="1"/>
        <v>121.33137505962692</v>
      </c>
    </row>
    <row r="40" spans="1:7" ht="20.25" customHeight="1">
      <c r="A40" s="6" t="s">
        <v>81</v>
      </c>
      <c r="B40" s="16" t="s">
        <v>34</v>
      </c>
      <c r="C40" s="18">
        <f>C41</f>
        <v>4900</v>
      </c>
      <c r="D40" s="18">
        <f>D41</f>
        <v>2401</v>
      </c>
      <c r="E40" s="7">
        <f t="shared" si="0"/>
        <v>49</v>
      </c>
      <c r="F40" s="18">
        <f>F41</f>
        <v>0</v>
      </c>
      <c r="G40" s="8"/>
    </row>
    <row r="41" spans="1:7" ht="30.75" customHeight="1">
      <c r="A41" s="2" t="s">
        <v>82</v>
      </c>
      <c r="B41" s="12" t="s">
        <v>35</v>
      </c>
      <c r="C41" s="17">
        <v>4900</v>
      </c>
      <c r="D41" s="17">
        <v>2401</v>
      </c>
      <c r="E41" s="9">
        <f t="shared" si="0"/>
        <v>49</v>
      </c>
      <c r="F41" s="17">
        <v>0</v>
      </c>
      <c r="G41" s="10"/>
    </row>
    <row r="42" spans="1:7" ht="18" customHeight="1">
      <c r="A42" s="6" t="s">
        <v>83</v>
      </c>
      <c r="B42" s="16" t="s">
        <v>36</v>
      </c>
      <c r="C42" s="18">
        <f>C43+C44+C45+C46+C47</f>
        <v>361452.9</v>
      </c>
      <c r="D42" s="18">
        <f>D43+D44+D45+D46+D47</f>
        <v>69175.5</v>
      </c>
      <c r="E42" s="7">
        <f t="shared" si="0"/>
        <v>19.138178169271846</v>
      </c>
      <c r="F42" s="18">
        <f>F43+F44+F45+F46+F47</f>
        <v>87672.1</v>
      </c>
      <c r="G42" s="8">
        <f t="shared" si="1"/>
        <v>78.902524292220662</v>
      </c>
    </row>
    <row r="43" spans="1:7" ht="18" customHeight="1">
      <c r="A43" s="2" t="s">
        <v>84</v>
      </c>
      <c r="B43" s="12" t="s">
        <v>37</v>
      </c>
      <c r="C43" s="17">
        <v>8281</v>
      </c>
      <c r="D43" s="17">
        <v>1962.5</v>
      </c>
      <c r="E43" s="9">
        <f t="shared" si="0"/>
        <v>23.698828643883587</v>
      </c>
      <c r="F43" s="17">
        <v>1893.6</v>
      </c>
      <c r="G43" s="10">
        <f t="shared" si="1"/>
        <v>103.63857203210816</v>
      </c>
    </row>
    <row r="44" spans="1:7" ht="27" customHeight="1">
      <c r="A44" s="2" t="s">
        <v>85</v>
      </c>
      <c r="B44" s="12" t="s">
        <v>38</v>
      </c>
      <c r="C44" s="17">
        <v>78355</v>
      </c>
      <c r="D44" s="17">
        <v>15216</v>
      </c>
      <c r="E44" s="9">
        <f t="shared" si="0"/>
        <v>19.419309552676918</v>
      </c>
      <c r="F44" s="17">
        <v>11996.5</v>
      </c>
      <c r="G44" s="10">
        <f t="shared" si="1"/>
        <v>126.83699412328595</v>
      </c>
    </row>
    <row r="45" spans="1:7" ht="27" customHeight="1">
      <c r="A45" s="2" t="s">
        <v>86</v>
      </c>
      <c r="B45" s="12" t="s">
        <v>39</v>
      </c>
      <c r="C45" s="17">
        <v>186979.5</v>
      </c>
      <c r="D45" s="17">
        <v>42878.3</v>
      </c>
      <c r="E45" s="9">
        <f t="shared" si="0"/>
        <v>22.932086137785159</v>
      </c>
      <c r="F45" s="17">
        <v>44692.9</v>
      </c>
      <c r="G45" s="10">
        <f t="shared" si="1"/>
        <v>95.939847268805565</v>
      </c>
    </row>
    <row r="46" spans="1:7" ht="20.25" customHeight="1">
      <c r="A46" s="2" t="s">
        <v>87</v>
      </c>
      <c r="B46" s="12" t="s">
        <v>40</v>
      </c>
      <c r="C46" s="17">
        <v>67539</v>
      </c>
      <c r="D46" s="17">
        <v>5431.5</v>
      </c>
      <c r="E46" s="9">
        <f t="shared" si="0"/>
        <v>8.0420201661262372</v>
      </c>
      <c r="F46" s="17">
        <v>26103.3</v>
      </c>
      <c r="G46" s="10">
        <f t="shared" si="1"/>
        <v>20.80771396719955</v>
      </c>
    </row>
    <row r="47" spans="1:7" ht="25.5">
      <c r="A47" s="2" t="s">
        <v>88</v>
      </c>
      <c r="B47" s="12" t="s">
        <v>41</v>
      </c>
      <c r="C47" s="17">
        <v>20298.400000000001</v>
      </c>
      <c r="D47" s="17">
        <v>3687.2</v>
      </c>
      <c r="E47" s="9">
        <f t="shared" ref="E47:E52" si="2">D47/C47*100</f>
        <v>18.164978520474516</v>
      </c>
      <c r="F47" s="17">
        <v>2985.8</v>
      </c>
      <c r="G47" s="10">
        <f t="shared" ref="G47:G52" si="3">D47/F47*100</f>
        <v>123.49119164043137</v>
      </c>
    </row>
    <row r="48" spans="1:7" ht="18" customHeight="1">
      <c r="A48" s="6" t="s">
        <v>89</v>
      </c>
      <c r="B48" s="16" t="s">
        <v>42</v>
      </c>
      <c r="C48" s="18">
        <f>C49+C50</f>
        <v>43923.3</v>
      </c>
      <c r="D48" s="18">
        <f>D49+D50</f>
        <v>10578.8</v>
      </c>
      <c r="E48" s="7">
        <f t="shared" si="2"/>
        <v>24.084711303567808</v>
      </c>
      <c r="F48" s="18">
        <f>F49+F50</f>
        <v>6750.5</v>
      </c>
      <c r="G48" s="8">
        <f t="shared" si="3"/>
        <v>156.71135471446559</v>
      </c>
    </row>
    <row r="49" spans="1:7" ht="18" customHeight="1">
      <c r="A49" s="2" t="s">
        <v>90</v>
      </c>
      <c r="B49" s="12" t="s">
        <v>43</v>
      </c>
      <c r="C49" s="17">
        <v>23703</v>
      </c>
      <c r="D49" s="17">
        <v>7335.8</v>
      </c>
      <c r="E49" s="9">
        <f t="shared" si="2"/>
        <v>30.94882504324347</v>
      </c>
      <c r="F49" s="17">
        <v>6209.2</v>
      </c>
      <c r="G49" s="10">
        <f t="shared" si="3"/>
        <v>118.14404432132966</v>
      </c>
    </row>
    <row r="50" spans="1:7" ht="27" customHeight="1">
      <c r="A50" s="2" t="s">
        <v>91</v>
      </c>
      <c r="B50" s="12" t="s">
        <v>44</v>
      </c>
      <c r="C50" s="17">
        <v>20220.3</v>
      </c>
      <c r="D50" s="17">
        <v>3243</v>
      </c>
      <c r="E50" s="9">
        <f t="shared" si="2"/>
        <v>16.038337710122995</v>
      </c>
      <c r="F50" s="17">
        <v>541.29999999999995</v>
      </c>
      <c r="G50" s="10">
        <f t="shared" si="3"/>
        <v>599.11324588952527</v>
      </c>
    </row>
    <row r="51" spans="1:7" ht="20.25" customHeight="1">
      <c r="A51" s="6" t="s">
        <v>92</v>
      </c>
      <c r="B51" s="16" t="s">
        <v>45</v>
      </c>
      <c r="C51" s="18">
        <f>C52</f>
        <v>1935</v>
      </c>
      <c r="D51" s="18">
        <f>D52</f>
        <v>483.8</v>
      </c>
      <c r="E51" s="7">
        <f t="shared" si="2"/>
        <v>25.002583979328165</v>
      </c>
      <c r="F51" s="18">
        <f>F52</f>
        <v>483.8</v>
      </c>
      <c r="G51" s="8">
        <f t="shared" si="3"/>
        <v>100</v>
      </c>
    </row>
    <row r="52" spans="1:7" ht="30" customHeight="1">
      <c r="A52" s="2" t="s">
        <v>93</v>
      </c>
      <c r="B52" s="12" t="s">
        <v>46</v>
      </c>
      <c r="C52" s="17">
        <v>1935</v>
      </c>
      <c r="D52" s="17">
        <v>483.8</v>
      </c>
      <c r="E52" s="9">
        <f t="shared" si="2"/>
        <v>25.002583979328165</v>
      </c>
      <c r="F52" s="17">
        <v>483.8</v>
      </c>
      <c r="G52" s="10">
        <f t="shared" si="3"/>
        <v>100</v>
      </c>
    </row>
  </sheetData>
  <autoFilter ref="A4:G52"/>
  <mergeCells count="1">
    <mergeCell ref="A2:G2"/>
  </mergeCells>
  <pageMargins left="0.59055118110236227" right="0.19685039370078741" top="0.39370078740157483" bottom="0.39370078740157483" header="0.19685039370078741" footer="0.19685039370078741"/>
  <pageSetup paperSize="9" scale="75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Чернышова Наталья Сергеевна</dc:creator>
  <cp:lastModifiedBy>Стребкова АИ</cp:lastModifiedBy>
  <cp:lastPrinted>2023-04-04T07:58:14Z</cp:lastPrinted>
  <dcterms:created xsi:type="dcterms:W3CDTF">2022-10-17T11:45:39Z</dcterms:created>
  <dcterms:modified xsi:type="dcterms:W3CDTF">2023-04-06T05:27:29Z</dcterms:modified>
</cp:coreProperties>
</file>