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3" sheetId="3" r:id="rId1"/>
  </sheets>
  <definedNames>
    <definedName name="_xlnm._FilterDatabase" localSheetId="0" hidden="1">Лист3!$A$4:$G$53</definedName>
    <definedName name="_xlnm.Print_Titles" localSheetId="0">Лист3!$3:$3</definedName>
  </definedNames>
  <calcPr calcId="125725"/>
</workbook>
</file>

<file path=xl/calcChain.xml><?xml version="1.0" encoding="utf-8"?>
<calcChain xmlns="http://schemas.openxmlformats.org/spreadsheetml/2006/main">
  <c r="F42" i="3"/>
  <c r="E49"/>
  <c r="D48"/>
  <c r="C48"/>
  <c r="F28"/>
  <c r="F52"/>
  <c r="F48"/>
  <c r="F40"/>
  <c r="F37"/>
  <c r="F30"/>
  <c r="F24"/>
  <c r="F18"/>
  <c r="F14"/>
  <c r="F5"/>
  <c r="D52"/>
  <c r="D42"/>
  <c r="D40"/>
  <c r="D37"/>
  <c r="D30"/>
  <c r="D28"/>
  <c r="D24"/>
  <c r="D18"/>
  <c r="D14"/>
  <c r="D5"/>
  <c r="C52"/>
  <c r="C42"/>
  <c r="C40"/>
  <c r="C37"/>
  <c r="C30"/>
  <c r="C28"/>
  <c r="C24"/>
  <c r="C18"/>
  <c r="C14"/>
  <c r="C5"/>
  <c r="F4" l="1"/>
  <c r="D4"/>
  <c r="C4"/>
  <c r="G5"/>
  <c r="G6"/>
  <c r="G7"/>
  <c r="G8"/>
  <c r="G10"/>
  <c r="G11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50"/>
  <c r="G51"/>
  <c r="G52"/>
  <c r="G53"/>
  <c r="E5"/>
  <c r="E6"/>
  <c r="E7"/>
  <c r="E8"/>
  <c r="E9"/>
  <c r="E10"/>
  <c r="E11"/>
  <c r="E12"/>
  <c r="E13"/>
  <c r="E14"/>
  <c r="E15"/>
  <c r="E16"/>
  <c r="E17"/>
  <c r="E18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G4" l="1"/>
  <c r="E4"/>
</calcChain>
</file>

<file path=xl/sharedStrings.xml><?xml version="1.0" encoding="utf-8"?>
<sst xmlns="http://schemas.openxmlformats.org/spreadsheetml/2006/main" count="106" uniqueCount="106">
  <si>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</si>
  <si>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</si>
  <si>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</si>
  <si>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</si>
  <si>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</si>
  <si>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</si>
  <si>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</si>
  <si>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</si>
  <si>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</si>
  <si>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</si>
  <si>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</si>
  <si>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</si>
  <si>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</si>
  <si>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</si>
  <si>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</si>
  <si>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</si>
  <si>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</si>
  <si>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</si>
  <si>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</si>
  <si>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</si>
  <si>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</si>
  <si>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</si>
  <si>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</si>
  <si>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</si>
  <si>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</si>
  <si>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</si>
  <si>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</si>
  <si>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</si>
  <si>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</si>
  <si>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</si>
  <si>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</si>
  <si>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</si>
  <si>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</si>
  <si>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</si>
  <si>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</si>
  <si>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</si>
  <si>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</si>
  <si>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</si>
  <si>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</si>
  <si>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</si>
  <si>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</si>
  <si>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</si>
  <si>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</si>
  <si>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</si>
  <si>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</si>
  <si>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</si>
  <si>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</si>
  <si>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</si>
  <si>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</si>
  <si>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</si>
  <si>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</si>
  <si>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</si>
  <si>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</si>
  <si>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</si>
  <si>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</si>
  <si>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</si>
  <si>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</si>
  <si>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</si>
  <si>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0310</t>
  </si>
  <si>
    <t>0314</t>
  </si>
  <si>
    <t>0400</t>
  </si>
  <si>
    <t>0405</t>
  </si>
  <si>
    <t>0408</t>
  </si>
  <si>
    <t>0409</t>
  </si>
  <si>
    <t>0412</t>
  </si>
  <si>
    <t>0500</t>
  </si>
  <si>
    <t>0501</t>
  </si>
  <si>
    <t>0503</t>
  </si>
  <si>
    <t>0505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</si>
  <si>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</si>
  <si>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</si>
  <si>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</si>
  <si>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</si>
  <si>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</si>
  <si>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</si>
  <si>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</si>
  <si>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</si>
  <si>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</si>
  <si>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</si>
  <si>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</si>
  <si>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</si>
  <si>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</si>
  <si>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</si>
  <si>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</si>
  <si>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</si>
  <si>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1002</t>
  </si>
  <si>
    <t>1003</t>
  </si>
  <si>
    <t>1004</t>
  </si>
  <si>
    <t>1100</t>
  </si>
  <si>
    <t>1102</t>
  </si>
  <si>
    <t>1105</t>
  </si>
  <si>
    <t>1200</t>
  </si>
  <si>
    <t>1202</t>
  </si>
  <si>
    <t>Код</t>
  </si>
  <si>
    <t>Наименование разделов, подразделов</t>
  </si>
  <si>
    <t>Утвержденные бюджетные назначения на 2022 год, тыс.руб.</t>
  </si>
  <si>
    <t>Темпы роста
к соответствующему периоду прошлого года, %</t>
  </si>
  <si>
    <t>Расходы бюджета - всего</t>
  </si>
  <si>
    <t>Общеэкономические вопросы</t>
  </si>
  <si>
    <t>0401</t>
  </si>
  <si>
    <t>1101</t>
  </si>
  <si>
    <t xml:space="preserve">Физическая культура </t>
  </si>
  <si>
    <t>Cведения об исполнении бюджета Новооскольского городского округа по разделам и подразделам классификации расходов бюджета за 3 квартал 2022 года в сравнении с запланированными значениями на соответствующий финансовый год и с соответствующим периодом прошлого года</t>
  </si>
  <si>
    <t>Фактическое исполнение по состоянию на 01.10.2022 года, тыс.руб.</t>
  </si>
  <si>
    <t>% исполнения годового плана по состоянию на 01.10.2022 года</t>
  </si>
  <si>
    <t>Фактическое исполнение по состоянию на 01.10.2021 года, тыс.руб.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</si>
</sst>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 applyFont="1" applyFill="1" applyBorder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164" fontId="5" fillId="2" borderId="2" xfId="1" applyNumberFormat="1" applyFont="1" applyFill="1" applyBorder="1" applyAlignment="1">
      <alignment horizontal="center" vertical="center" wrapText="1" readingOrder="1"/>
    </xf>
    <xf numFmtId="164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 wrapText="1" readingOrder="1"/>
    </xf>
    <xf numFmtId="164" fontId="6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horizontal="left" vertical="center" wrapText="1" readingOrder="1"/>
    </xf>
    <xf numFmtId="165" fontId="3" fillId="0" borderId="2" xfId="1" applyNumberFormat="1" applyFont="1" applyFill="1" applyBorder="1" applyAlignment="1">
      <alignment horizontal="center" vertical="center" wrapText="1" readingOrder="1"/>
    </xf>
    <xf numFmtId="165" fontId="1" fillId="0" borderId="2" xfId="1" applyNumberFormat="1" applyFont="1" applyFill="1" applyBorder="1" applyAlignment="1">
      <alignment horizontal="center" vertical="center" wrapText="1" readingOrder="1"/>
    </xf>
    <xf numFmtId="165" fontId="5" fillId="2" borderId="2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view="pageBreakPreview" zoomScale="90" zoomScaleNormal="90" zoomScaleSheetLayoutView="90" workbookViewId="0">
      <selection activeCell="G49" sqref="G49"/>
    </sheetView>
  </sheetViews>
  <sheetFormatPr defaultRowHeight="12.75"/>
  <cols>
    <col min="1" max="1" width="7.7109375" style="1" customWidth="1"/>
    <col min="2" max="2" width="32.28515625" style="13" customWidth="1"/>
    <col min="3" max="3" width="17.42578125" style="1" customWidth="1"/>
    <col min="4" max="4" width="16" style="1" customWidth="1"/>
    <col min="5" max="5" width="15" style="1" customWidth="1"/>
    <col min="6" max="6" width="15.85546875" style="1" customWidth="1"/>
    <col min="7" max="7" width="18.7109375" style="1" customWidth="1"/>
    <col min="8" max="16384" width="9.140625" style="1"/>
  </cols>
  <sheetData>
    <row r="1" spans="1:7" ht="0.95" customHeight="1"/>
    <row r="2" spans="1:7" ht="54.75" customHeight="1">
      <c r="A2" s="20" t="s">
        <v>102</v>
      </c>
      <c r="B2" s="20"/>
      <c r="C2" s="20"/>
      <c r="D2" s="20"/>
      <c r="E2" s="20"/>
      <c r="F2" s="20"/>
      <c r="G2" s="20"/>
    </row>
    <row r="3" spans="1:7" ht="81" customHeight="1">
      <c r="A3" s="2" t="s">
        <v>93</v>
      </c>
      <c r="B3" s="3" t="s">
        <v>94</v>
      </c>
      <c r="C3" s="14" t="s">
        <v>95</v>
      </c>
      <c r="D3" s="14" t="s">
        <v>103</v>
      </c>
      <c r="E3" s="14" t="s">
        <v>104</v>
      </c>
      <c r="F3" s="14" t="s">
        <v>105</v>
      </c>
      <c r="G3" s="3" t="s">
        <v>96</v>
      </c>
    </row>
    <row r="4" spans="1:7" ht="22.5" customHeight="1">
      <c r="A4" s="11"/>
      <c r="B4" s="15" t="s">
        <v>97</v>
      </c>
      <c r="C4" s="19">
        <f>C5+C14+C18+C24+C28+C30+C37+C40+C42+C48+C52</f>
        <v>2271100.7999999998</v>
      </c>
      <c r="D4" s="19">
        <f>D5+D14+D18+D24+D28+D30+D37+D40+D42+D48+D52</f>
        <v>1611790.4999999998</v>
      </c>
      <c r="E4" s="4">
        <f>D4/C4*100</f>
        <v>70.96957123171282</v>
      </c>
      <c r="F4" s="19">
        <f>F5+F14+F18+F24+F28+F30+F37+F40+F42+F48+F52</f>
        <v>1478230.6999999997</v>
      </c>
      <c r="G4" s="5">
        <f>D4/F4*100</f>
        <v>109.03511204306608</v>
      </c>
    </row>
    <row r="5" spans="1:7" ht="22.5" customHeight="1">
      <c r="A5" s="6" t="s">
        <v>47</v>
      </c>
      <c r="B5" s="16" t="s">
        <v>0</v>
      </c>
      <c r="C5" s="18">
        <f>C6+C7+C8+C9+C10+C11+C12+C13</f>
        <v>125863.40000000001</v>
      </c>
      <c r="D5" s="18">
        <f>D6+D7+D8+D9+D10+D11+D12+D13</f>
        <v>85846.5</v>
      </c>
      <c r="E5" s="7">
        <f t="shared" ref="E5:E46" si="0">D5/C5*100</f>
        <v>68.206086916450687</v>
      </c>
      <c r="F5" s="18">
        <f>F6+F7+F8+F9+F10+F11+F12+F13</f>
        <v>81289.100000000006</v>
      </c>
      <c r="G5" s="8">
        <f t="shared" ref="G5:G46" si="1">D5/F5*100</f>
        <v>105.6064097154477</v>
      </c>
    </row>
    <row r="6" spans="1:7" ht="51">
      <c r="A6" s="2" t="s">
        <v>48</v>
      </c>
      <c r="B6" s="12" t="s">
        <v>1</v>
      </c>
      <c r="C6" s="17">
        <v>2801.7</v>
      </c>
      <c r="D6" s="17">
        <v>2206.8000000000002</v>
      </c>
      <c r="E6" s="9">
        <f t="shared" si="0"/>
        <v>78.766463218760052</v>
      </c>
      <c r="F6" s="17">
        <v>2161.9</v>
      </c>
      <c r="G6" s="10">
        <f t="shared" si="1"/>
        <v>102.07687682131458</v>
      </c>
    </row>
    <row r="7" spans="1:7" ht="76.5">
      <c r="A7" s="2" t="s">
        <v>49</v>
      </c>
      <c r="B7" s="12" t="s">
        <v>2</v>
      </c>
      <c r="C7" s="17">
        <v>2965.5</v>
      </c>
      <c r="D7" s="17">
        <v>2060.6</v>
      </c>
      <c r="E7" s="9">
        <f t="shared" si="0"/>
        <v>69.485752824144313</v>
      </c>
      <c r="F7" s="17">
        <v>2196.1</v>
      </c>
      <c r="G7" s="10">
        <f t="shared" si="1"/>
        <v>93.829971312781751</v>
      </c>
    </row>
    <row r="8" spans="1:7" ht="87" customHeight="1">
      <c r="A8" s="2" t="s">
        <v>50</v>
      </c>
      <c r="B8" s="12" t="s">
        <v>3</v>
      </c>
      <c r="C8" s="17">
        <v>93517.1</v>
      </c>
      <c r="D8" s="17">
        <v>63611.3</v>
      </c>
      <c r="E8" s="9">
        <f t="shared" si="0"/>
        <v>68.021035725017128</v>
      </c>
      <c r="F8" s="17">
        <v>60993.3</v>
      </c>
      <c r="G8" s="10">
        <f t="shared" si="1"/>
        <v>104.2922747252567</v>
      </c>
    </row>
    <row r="9" spans="1:7" ht="21.75" customHeight="1">
      <c r="A9" s="2" t="s">
        <v>51</v>
      </c>
      <c r="B9" s="12" t="s">
        <v>4</v>
      </c>
      <c r="C9" s="17">
        <v>1104</v>
      </c>
      <c r="D9" s="17">
        <v>0</v>
      </c>
      <c r="E9" s="9">
        <f t="shared" si="0"/>
        <v>0</v>
      </c>
      <c r="F9" s="17">
        <v>0</v>
      </c>
      <c r="G9" s="10"/>
    </row>
    <row r="10" spans="1:7" ht="63.75">
      <c r="A10" s="2" t="s">
        <v>52</v>
      </c>
      <c r="B10" s="12" t="s">
        <v>5</v>
      </c>
      <c r="C10" s="17">
        <v>21298.6</v>
      </c>
      <c r="D10" s="17">
        <v>14968.1</v>
      </c>
      <c r="E10" s="9">
        <f t="shared" si="0"/>
        <v>70.277389124167783</v>
      </c>
      <c r="F10" s="17">
        <v>14014.3</v>
      </c>
      <c r="G10" s="10">
        <f t="shared" si="1"/>
        <v>106.80590539663059</v>
      </c>
    </row>
    <row r="11" spans="1:7" ht="27.75" customHeight="1">
      <c r="A11" s="2" t="s">
        <v>53</v>
      </c>
      <c r="B11" s="12" t="s">
        <v>6</v>
      </c>
      <c r="C11" s="17">
        <v>2800.8</v>
      </c>
      <c r="D11" s="17">
        <v>1992</v>
      </c>
      <c r="E11" s="9">
        <f t="shared" si="0"/>
        <v>71.122536418166234</v>
      </c>
      <c r="F11" s="17">
        <v>1882.8</v>
      </c>
      <c r="G11" s="10">
        <f t="shared" si="1"/>
        <v>105.79987253027406</v>
      </c>
    </row>
    <row r="12" spans="1:7" ht="23.25" customHeight="1">
      <c r="A12" s="2" t="s">
        <v>54</v>
      </c>
      <c r="B12" s="12" t="s">
        <v>7</v>
      </c>
      <c r="C12" s="17">
        <v>24.1</v>
      </c>
      <c r="D12" s="17">
        <v>0</v>
      </c>
      <c r="E12" s="9">
        <f t="shared" si="0"/>
        <v>0</v>
      </c>
      <c r="F12" s="17">
        <v>0</v>
      </c>
      <c r="G12" s="10"/>
    </row>
    <row r="13" spans="1:7" ht="25.5">
      <c r="A13" s="2" t="s">
        <v>55</v>
      </c>
      <c r="B13" s="12" t="s">
        <v>8</v>
      </c>
      <c r="C13" s="17">
        <v>1351.6</v>
      </c>
      <c r="D13" s="17">
        <v>1007.7</v>
      </c>
      <c r="E13" s="9">
        <f t="shared" si="0"/>
        <v>74.556081680970706</v>
      </c>
      <c r="F13" s="17">
        <v>40.700000000000003</v>
      </c>
      <c r="G13" s="10">
        <f t="shared" si="1"/>
        <v>2475.9213759213758</v>
      </c>
    </row>
    <row r="14" spans="1:7" ht="38.25">
      <c r="A14" s="6" t="s">
        <v>56</v>
      </c>
      <c r="B14" s="16" t="s">
        <v>9</v>
      </c>
      <c r="C14" s="18">
        <f>C15+C16+C17</f>
        <v>23195.7</v>
      </c>
      <c r="D14" s="18">
        <f>D17+D16+D15</f>
        <v>16995.900000000001</v>
      </c>
      <c r="E14" s="7">
        <f t="shared" si="0"/>
        <v>73.27177019878684</v>
      </c>
      <c r="F14" s="18">
        <f>F15+F16+F17</f>
        <v>4553.9000000000005</v>
      </c>
      <c r="G14" s="8">
        <f t="shared" si="1"/>
        <v>373.21636399569599</v>
      </c>
    </row>
    <row r="15" spans="1:7" ht="18.75" customHeight="1">
      <c r="A15" s="2" t="s">
        <v>57</v>
      </c>
      <c r="B15" s="12" t="s">
        <v>10</v>
      </c>
      <c r="C15" s="17">
        <v>1669</v>
      </c>
      <c r="D15" s="17">
        <v>1201.2</v>
      </c>
      <c r="E15" s="9">
        <f t="shared" si="0"/>
        <v>71.971240263630918</v>
      </c>
      <c r="F15" s="17">
        <v>1155.4000000000001</v>
      </c>
      <c r="G15" s="10">
        <f t="shared" si="1"/>
        <v>103.96399515319371</v>
      </c>
    </row>
    <row r="16" spans="1:7" ht="63.75" customHeight="1">
      <c r="A16" s="2" t="s">
        <v>58</v>
      </c>
      <c r="B16" s="12" t="s">
        <v>11</v>
      </c>
      <c r="C16" s="17">
        <v>14763.5</v>
      </c>
      <c r="D16" s="17">
        <v>10402.200000000001</v>
      </c>
      <c r="E16" s="9">
        <f t="shared" si="0"/>
        <v>70.458902021878288</v>
      </c>
      <c r="F16" s="17">
        <v>3293.9</v>
      </c>
      <c r="G16" s="10">
        <f t="shared" si="1"/>
        <v>315.80193691368896</v>
      </c>
    </row>
    <row r="17" spans="1:7" ht="48.75" customHeight="1">
      <c r="A17" s="2" t="s">
        <v>59</v>
      </c>
      <c r="B17" s="12" t="s">
        <v>12</v>
      </c>
      <c r="C17" s="17">
        <v>6763.2</v>
      </c>
      <c r="D17" s="17">
        <v>5392.5</v>
      </c>
      <c r="E17" s="9">
        <f t="shared" si="0"/>
        <v>79.732966643009235</v>
      </c>
      <c r="F17" s="17">
        <v>104.6</v>
      </c>
      <c r="G17" s="10">
        <f t="shared" si="1"/>
        <v>5155.3537284894837</v>
      </c>
    </row>
    <row r="18" spans="1:7" ht="21" customHeight="1">
      <c r="A18" s="6" t="s">
        <v>60</v>
      </c>
      <c r="B18" s="16" t="s">
        <v>13</v>
      </c>
      <c r="C18" s="18">
        <f>C20+C21+C22+C23</f>
        <v>193905.9</v>
      </c>
      <c r="D18" s="18">
        <f>D20+D21+D22+D23</f>
        <v>134517.5</v>
      </c>
      <c r="E18" s="9">
        <f t="shared" si="0"/>
        <v>69.372566796575043</v>
      </c>
      <c r="F18" s="18">
        <f>F19+F20+F21+F22+F23</f>
        <v>103671.1</v>
      </c>
      <c r="G18" s="8">
        <f t="shared" si="1"/>
        <v>129.75409733281504</v>
      </c>
    </row>
    <row r="19" spans="1:7" ht="21" customHeight="1">
      <c r="A19" s="2" t="s">
        <v>99</v>
      </c>
      <c r="B19" s="12" t="s">
        <v>98</v>
      </c>
      <c r="C19" s="17">
        <v>0</v>
      </c>
      <c r="D19" s="17">
        <v>0</v>
      </c>
      <c r="E19" s="9"/>
      <c r="F19" s="17">
        <v>335</v>
      </c>
      <c r="G19" s="8"/>
    </row>
    <row r="20" spans="1:7" ht="27.75" customHeight="1">
      <c r="A20" s="2" t="s">
        <v>61</v>
      </c>
      <c r="B20" s="12" t="s">
        <v>14</v>
      </c>
      <c r="C20" s="17">
        <v>7677.7</v>
      </c>
      <c r="D20" s="17">
        <v>4657.3</v>
      </c>
      <c r="E20" s="9">
        <f t="shared" si="0"/>
        <v>60.660093517589907</v>
      </c>
      <c r="F20" s="17">
        <v>4071.3</v>
      </c>
      <c r="G20" s="10">
        <f t="shared" si="1"/>
        <v>114.39343698572937</v>
      </c>
    </row>
    <row r="21" spans="1:7" ht="18.75" customHeight="1">
      <c r="A21" s="2" t="s">
        <v>62</v>
      </c>
      <c r="B21" s="12" t="s">
        <v>15</v>
      </c>
      <c r="C21" s="17">
        <v>7488.5</v>
      </c>
      <c r="D21" s="17">
        <v>5608.9</v>
      </c>
      <c r="E21" s="9">
        <f t="shared" si="0"/>
        <v>74.900180276423839</v>
      </c>
      <c r="F21" s="17">
        <v>4029.5</v>
      </c>
      <c r="G21" s="10">
        <f t="shared" si="1"/>
        <v>139.19593001613103</v>
      </c>
    </row>
    <row r="22" spans="1:7" ht="25.5">
      <c r="A22" s="2" t="s">
        <v>63</v>
      </c>
      <c r="B22" s="12" t="s">
        <v>16</v>
      </c>
      <c r="C22" s="17">
        <v>72201.3</v>
      </c>
      <c r="D22" s="17">
        <v>51532.6</v>
      </c>
      <c r="E22" s="9">
        <f t="shared" si="0"/>
        <v>71.373507125217955</v>
      </c>
      <c r="F22" s="17">
        <v>33873.699999999997</v>
      </c>
      <c r="G22" s="10">
        <f t="shared" si="1"/>
        <v>152.13159471802609</v>
      </c>
    </row>
    <row r="23" spans="1:7" ht="27" customHeight="1">
      <c r="A23" s="2" t="s">
        <v>64</v>
      </c>
      <c r="B23" s="12" t="s">
        <v>17</v>
      </c>
      <c r="C23" s="17">
        <v>106538.4</v>
      </c>
      <c r="D23" s="17">
        <v>72718.7</v>
      </c>
      <c r="E23" s="9">
        <f t="shared" si="0"/>
        <v>68.255858920351713</v>
      </c>
      <c r="F23" s="17">
        <v>61361.599999999999</v>
      </c>
      <c r="G23" s="10">
        <f t="shared" si="1"/>
        <v>118.50848087403196</v>
      </c>
    </row>
    <row r="24" spans="1:7" ht="27" customHeight="1">
      <c r="A24" s="6" t="s">
        <v>65</v>
      </c>
      <c r="B24" s="16" t="s">
        <v>18</v>
      </c>
      <c r="C24" s="18">
        <f>C25+C26+C27</f>
        <v>297496.2</v>
      </c>
      <c r="D24" s="18">
        <f>D25+D26+D27</f>
        <v>242394.3</v>
      </c>
      <c r="E24" s="7">
        <f t="shared" si="0"/>
        <v>81.478116359133324</v>
      </c>
      <c r="F24" s="18">
        <f>F25+F26+F27</f>
        <v>158721.29999999999</v>
      </c>
      <c r="G24" s="8">
        <f t="shared" si="1"/>
        <v>152.7169321319823</v>
      </c>
    </row>
    <row r="25" spans="1:7" ht="19.5" customHeight="1">
      <c r="A25" s="2" t="s">
        <v>66</v>
      </c>
      <c r="B25" s="12" t="s">
        <v>19</v>
      </c>
      <c r="C25" s="17">
        <v>18380.099999999999</v>
      </c>
      <c r="D25" s="17">
        <v>18197.400000000001</v>
      </c>
      <c r="E25" s="9">
        <f t="shared" si="0"/>
        <v>99.005990174155755</v>
      </c>
      <c r="F25" s="17">
        <v>5639.2</v>
      </c>
      <c r="G25" s="10">
        <f t="shared" si="1"/>
        <v>322.69470846928647</v>
      </c>
    </row>
    <row r="26" spans="1:7" ht="19.5" customHeight="1">
      <c r="A26" s="2" t="s">
        <v>67</v>
      </c>
      <c r="B26" s="12" t="s">
        <v>20</v>
      </c>
      <c r="C26" s="17">
        <v>173923</v>
      </c>
      <c r="D26" s="17">
        <v>150278.20000000001</v>
      </c>
      <c r="E26" s="9">
        <f t="shared" si="0"/>
        <v>86.405018312701614</v>
      </c>
      <c r="F26" s="17">
        <v>81958.3</v>
      </c>
      <c r="G26" s="10">
        <f t="shared" si="1"/>
        <v>183.3593424949029</v>
      </c>
    </row>
    <row r="27" spans="1:7" ht="39.75" customHeight="1">
      <c r="A27" s="2" t="s">
        <v>68</v>
      </c>
      <c r="B27" s="12" t="s">
        <v>21</v>
      </c>
      <c r="C27" s="17">
        <v>105193.1</v>
      </c>
      <c r="D27" s="17">
        <v>73918.7</v>
      </c>
      <c r="E27" s="9">
        <f t="shared" si="0"/>
        <v>70.269532887613337</v>
      </c>
      <c r="F27" s="17">
        <v>71123.8</v>
      </c>
      <c r="G27" s="10">
        <f t="shared" si="1"/>
        <v>103.92962693219428</v>
      </c>
    </row>
    <row r="28" spans="1:7" ht="18.75" customHeight="1">
      <c r="A28" s="6" t="s">
        <v>69</v>
      </c>
      <c r="B28" s="16" t="s">
        <v>22</v>
      </c>
      <c r="C28" s="18">
        <f>C29</f>
        <v>742.8</v>
      </c>
      <c r="D28" s="18">
        <f>D29</f>
        <v>317</v>
      </c>
      <c r="E28" s="7">
        <f t="shared" si="0"/>
        <v>42.676359719978464</v>
      </c>
      <c r="F28" s="18">
        <f>F29</f>
        <v>794.9</v>
      </c>
      <c r="G28" s="8">
        <f t="shared" si="1"/>
        <v>39.879230091835453</v>
      </c>
    </row>
    <row r="29" spans="1:7" ht="25.5">
      <c r="A29" s="2" t="s">
        <v>70</v>
      </c>
      <c r="B29" s="12" t="s">
        <v>23</v>
      </c>
      <c r="C29" s="17">
        <v>742.8</v>
      </c>
      <c r="D29" s="17">
        <v>317</v>
      </c>
      <c r="E29" s="9">
        <f t="shared" si="0"/>
        <v>42.676359719978464</v>
      </c>
      <c r="F29" s="17">
        <v>794.9</v>
      </c>
      <c r="G29" s="10">
        <f t="shared" si="1"/>
        <v>39.879230091835453</v>
      </c>
    </row>
    <row r="30" spans="1:7" ht="21" customHeight="1">
      <c r="A30" s="6" t="s">
        <v>71</v>
      </c>
      <c r="B30" s="16" t="s">
        <v>24</v>
      </c>
      <c r="C30" s="18">
        <f>C31+C32+C33+C34+C35+C36</f>
        <v>986671.09999999986</v>
      </c>
      <c r="D30" s="18">
        <f>D31+D32+D33+D34+D35+D36</f>
        <v>692748.29999999993</v>
      </c>
      <c r="E30" s="7">
        <f t="shared" si="0"/>
        <v>70.210660877773762</v>
      </c>
      <c r="F30" s="18">
        <f>F31+F32+F33+F34+F35+F36</f>
        <v>669926.29999999993</v>
      </c>
      <c r="G30" s="8">
        <f t="shared" si="1"/>
        <v>103.40664338748904</v>
      </c>
    </row>
    <row r="31" spans="1:7" ht="21" customHeight="1">
      <c r="A31" s="2" t="s">
        <v>72</v>
      </c>
      <c r="B31" s="12" t="s">
        <v>25</v>
      </c>
      <c r="C31" s="17">
        <v>243631.1</v>
      </c>
      <c r="D31" s="17">
        <v>154446</v>
      </c>
      <c r="E31" s="9">
        <f t="shared" si="0"/>
        <v>63.39338450632944</v>
      </c>
      <c r="F31" s="17">
        <v>162169.9</v>
      </c>
      <c r="G31" s="10">
        <f t="shared" si="1"/>
        <v>95.237155600391944</v>
      </c>
    </row>
    <row r="32" spans="1:7" ht="21" customHeight="1">
      <c r="A32" s="2" t="s">
        <v>73</v>
      </c>
      <c r="B32" s="12" t="s">
        <v>26</v>
      </c>
      <c r="C32" s="17">
        <v>586787.6</v>
      </c>
      <c r="D32" s="17">
        <v>421621.7</v>
      </c>
      <c r="E32" s="9">
        <f t="shared" si="0"/>
        <v>71.852523809296585</v>
      </c>
      <c r="F32" s="17">
        <v>425611.6</v>
      </c>
      <c r="G32" s="10">
        <f t="shared" si="1"/>
        <v>99.062549047065446</v>
      </c>
    </row>
    <row r="33" spans="1:7" ht="27" customHeight="1">
      <c r="A33" s="2" t="s">
        <v>74</v>
      </c>
      <c r="B33" s="12" t="s">
        <v>27</v>
      </c>
      <c r="C33" s="17">
        <v>87561.7</v>
      </c>
      <c r="D33" s="17">
        <v>65484.5</v>
      </c>
      <c r="E33" s="9">
        <f t="shared" si="0"/>
        <v>74.786693268860702</v>
      </c>
      <c r="F33" s="17">
        <v>41486.1</v>
      </c>
      <c r="G33" s="10">
        <f t="shared" si="1"/>
        <v>157.84684508787282</v>
      </c>
    </row>
    <row r="34" spans="1:7" ht="38.25">
      <c r="A34" s="2" t="s">
        <v>75</v>
      </c>
      <c r="B34" s="12" t="s">
        <v>28</v>
      </c>
      <c r="C34" s="17">
        <v>435</v>
      </c>
      <c r="D34" s="17">
        <v>129.69999999999999</v>
      </c>
      <c r="E34" s="9">
        <f t="shared" si="0"/>
        <v>29.816091954022987</v>
      </c>
      <c r="F34" s="17">
        <v>192.7</v>
      </c>
      <c r="G34" s="10">
        <f t="shared" si="1"/>
        <v>67.306694343539178</v>
      </c>
    </row>
    <row r="35" spans="1:7" ht="19.5" customHeight="1">
      <c r="A35" s="2" t="s">
        <v>76</v>
      </c>
      <c r="B35" s="12" t="s">
        <v>29</v>
      </c>
      <c r="C35" s="17">
        <v>31693.200000000001</v>
      </c>
      <c r="D35" s="17">
        <v>24192.9</v>
      </c>
      <c r="E35" s="9">
        <f t="shared" si="0"/>
        <v>76.334671159744047</v>
      </c>
      <c r="F35" s="17">
        <v>17370.900000000001</v>
      </c>
      <c r="G35" s="10">
        <f t="shared" si="1"/>
        <v>139.27257655043778</v>
      </c>
    </row>
    <row r="36" spans="1:7" ht="27" customHeight="1">
      <c r="A36" s="2" t="s">
        <v>77</v>
      </c>
      <c r="B36" s="12" t="s">
        <v>30</v>
      </c>
      <c r="C36" s="17">
        <v>36562.5</v>
      </c>
      <c r="D36" s="17">
        <v>26873.5</v>
      </c>
      <c r="E36" s="9">
        <f t="shared" si="0"/>
        <v>73.500170940170932</v>
      </c>
      <c r="F36" s="17">
        <v>23095.1</v>
      </c>
      <c r="G36" s="10">
        <f t="shared" si="1"/>
        <v>116.36018029798529</v>
      </c>
    </row>
    <row r="37" spans="1:7" ht="18.75" customHeight="1">
      <c r="A37" s="6" t="s">
        <v>78</v>
      </c>
      <c r="B37" s="16" t="s">
        <v>31</v>
      </c>
      <c r="C37" s="18">
        <f>C38+C39</f>
        <v>230617.8</v>
      </c>
      <c r="D37" s="18">
        <f>D38+D39</f>
        <v>162959.70000000001</v>
      </c>
      <c r="E37" s="7">
        <f t="shared" si="0"/>
        <v>70.662238560943706</v>
      </c>
      <c r="F37" s="18">
        <f>F38+F39</f>
        <v>139222.79999999999</v>
      </c>
      <c r="G37" s="8">
        <f t="shared" si="1"/>
        <v>117.04957808634795</v>
      </c>
    </row>
    <row r="38" spans="1:7" ht="18.75" customHeight="1">
      <c r="A38" s="2" t="s">
        <v>79</v>
      </c>
      <c r="B38" s="12" t="s">
        <v>32</v>
      </c>
      <c r="C38" s="17">
        <v>183371.8</v>
      </c>
      <c r="D38" s="17">
        <v>129153.60000000001</v>
      </c>
      <c r="E38" s="9">
        <f t="shared" si="0"/>
        <v>70.432640133324767</v>
      </c>
      <c r="F38" s="17">
        <v>109672.4</v>
      </c>
      <c r="G38" s="10">
        <f t="shared" si="1"/>
        <v>117.76308351052774</v>
      </c>
    </row>
    <row r="39" spans="1:7" ht="27.75" customHeight="1">
      <c r="A39" s="2" t="s">
        <v>80</v>
      </c>
      <c r="B39" s="12" t="s">
        <v>33</v>
      </c>
      <c r="C39" s="17">
        <v>47246</v>
      </c>
      <c r="D39" s="17">
        <v>33806.1</v>
      </c>
      <c r="E39" s="9">
        <f t="shared" si="0"/>
        <v>71.553359014519742</v>
      </c>
      <c r="F39" s="17">
        <v>29550.400000000001</v>
      </c>
      <c r="G39" s="10">
        <f t="shared" si="1"/>
        <v>114.40149710325409</v>
      </c>
    </row>
    <row r="40" spans="1:7" ht="20.25" customHeight="1">
      <c r="A40" s="6" t="s">
        <v>81</v>
      </c>
      <c r="B40" s="16" t="s">
        <v>34</v>
      </c>
      <c r="C40" s="18">
        <f>C41</f>
        <v>4900</v>
      </c>
      <c r="D40" s="18">
        <f>D41</f>
        <v>2401</v>
      </c>
      <c r="E40" s="7">
        <f t="shared" si="0"/>
        <v>49</v>
      </c>
      <c r="F40" s="18">
        <f>F41</f>
        <v>9654.4</v>
      </c>
      <c r="G40" s="8">
        <f t="shared" si="1"/>
        <v>24.869489559164734</v>
      </c>
    </row>
    <row r="41" spans="1:7" ht="30.75" customHeight="1">
      <c r="A41" s="2" t="s">
        <v>82</v>
      </c>
      <c r="B41" s="12" t="s">
        <v>35</v>
      </c>
      <c r="C41" s="17">
        <v>4900</v>
      </c>
      <c r="D41" s="17">
        <v>2401</v>
      </c>
      <c r="E41" s="9">
        <f t="shared" si="0"/>
        <v>49</v>
      </c>
      <c r="F41" s="17">
        <v>9654.4</v>
      </c>
      <c r="G41" s="10">
        <f t="shared" si="1"/>
        <v>24.869489559164734</v>
      </c>
    </row>
    <row r="42" spans="1:7" ht="18" customHeight="1">
      <c r="A42" s="6" t="s">
        <v>83</v>
      </c>
      <c r="B42" s="16" t="s">
        <v>36</v>
      </c>
      <c r="C42" s="18">
        <f>C43+C44+C45+C46+C47</f>
        <v>368311.9</v>
      </c>
      <c r="D42" s="18">
        <f>D43+D44+D45+D46+D47</f>
        <v>244976.59999999998</v>
      </c>
      <c r="E42" s="7">
        <f t="shared" si="0"/>
        <v>66.51335457800846</v>
      </c>
      <c r="F42" s="18">
        <f>F43+F44+F45+F46+F47</f>
        <v>289790.40000000002</v>
      </c>
      <c r="G42" s="8">
        <f t="shared" si="1"/>
        <v>84.53578862515802</v>
      </c>
    </row>
    <row r="43" spans="1:7" ht="18" customHeight="1">
      <c r="A43" s="2" t="s">
        <v>84</v>
      </c>
      <c r="B43" s="12" t="s">
        <v>37</v>
      </c>
      <c r="C43" s="17">
        <v>8281</v>
      </c>
      <c r="D43" s="17">
        <v>5887.6</v>
      </c>
      <c r="E43" s="9">
        <f t="shared" si="0"/>
        <v>71.097693515275935</v>
      </c>
      <c r="F43" s="17">
        <v>5726</v>
      </c>
      <c r="G43" s="10">
        <f t="shared" si="1"/>
        <v>102.82221446035629</v>
      </c>
    </row>
    <row r="44" spans="1:7" ht="27" customHeight="1">
      <c r="A44" s="2" t="s">
        <v>85</v>
      </c>
      <c r="B44" s="12" t="s">
        <v>38</v>
      </c>
      <c r="C44" s="17">
        <v>78355</v>
      </c>
      <c r="D44" s="17">
        <v>58271.4</v>
      </c>
      <c r="E44" s="9">
        <f t="shared" si="0"/>
        <v>74.368451279433344</v>
      </c>
      <c r="F44" s="17">
        <v>47808.5</v>
      </c>
      <c r="G44" s="10">
        <f t="shared" si="1"/>
        <v>121.88502044615497</v>
      </c>
    </row>
    <row r="45" spans="1:7" ht="27" customHeight="1">
      <c r="A45" s="2" t="s">
        <v>86</v>
      </c>
      <c r="B45" s="12" t="s">
        <v>39</v>
      </c>
      <c r="C45" s="17">
        <v>193487.4</v>
      </c>
      <c r="D45" s="17">
        <v>117322.9</v>
      </c>
      <c r="E45" s="9">
        <f t="shared" si="0"/>
        <v>60.635938050746454</v>
      </c>
      <c r="F45" s="17">
        <v>125394.8</v>
      </c>
      <c r="G45" s="10">
        <f t="shared" si="1"/>
        <v>93.562811217052058</v>
      </c>
    </row>
    <row r="46" spans="1:7" ht="20.25" customHeight="1">
      <c r="A46" s="2" t="s">
        <v>87</v>
      </c>
      <c r="B46" s="12" t="s">
        <v>40</v>
      </c>
      <c r="C46" s="17">
        <v>67890.100000000006</v>
      </c>
      <c r="D46" s="17">
        <v>49525.2</v>
      </c>
      <c r="E46" s="9">
        <f t="shared" si="0"/>
        <v>72.949075049233969</v>
      </c>
      <c r="F46" s="17">
        <v>98424.6</v>
      </c>
      <c r="G46" s="10">
        <f t="shared" si="1"/>
        <v>50.31790832779609</v>
      </c>
    </row>
    <row r="47" spans="1:7" ht="25.5">
      <c r="A47" s="2">
        <v>1006</v>
      </c>
      <c r="B47" s="12" t="s">
        <v>41</v>
      </c>
      <c r="C47" s="17">
        <v>20298.400000000001</v>
      </c>
      <c r="D47" s="17">
        <v>13969.5</v>
      </c>
      <c r="E47" s="9">
        <f t="shared" ref="E47:E53" si="2">D47/C47*100</f>
        <v>68.820695227210024</v>
      </c>
      <c r="F47" s="17">
        <v>12436.5</v>
      </c>
      <c r="G47" s="10">
        <f t="shared" ref="G47:G53" si="3">D47/F47*100</f>
        <v>112.32661922566638</v>
      </c>
    </row>
    <row r="48" spans="1:7" ht="18" customHeight="1">
      <c r="A48" s="6" t="s">
        <v>88</v>
      </c>
      <c r="B48" s="16" t="s">
        <v>42</v>
      </c>
      <c r="C48" s="18">
        <f>C49+C50+C51</f>
        <v>37461</v>
      </c>
      <c r="D48" s="18">
        <f>D49+D50+D51</f>
        <v>27666.2</v>
      </c>
      <c r="E48" s="7">
        <f t="shared" si="2"/>
        <v>73.853340807773421</v>
      </c>
      <c r="F48" s="18">
        <f>F50+F51</f>
        <v>19155.2</v>
      </c>
      <c r="G48" s="8">
        <f t="shared" si="3"/>
        <v>144.43179919812897</v>
      </c>
    </row>
    <row r="49" spans="1:7" ht="18" customHeight="1">
      <c r="A49" s="2" t="s">
        <v>100</v>
      </c>
      <c r="B49" s="12" t="s">
        <v>101</v>
      </c>
      <c r="C49" s="17">
        <v>644</v>
      </c>
      <c r="D49" s="17">
        <v>0</v>
      </c>
      <c r="E49" s="9">
        <f>D49/C49*100</f>
        <v>0</v>
      </c>
      <c r="F49" s="17">
        <v>0</v>
      </c>
      <c r="G49" s="8"/>
    </row>
    <row r="50" spans="1:7" ht="18" customHeight="1">
      <c r="A50" s="2" t="s">
        <v>89</v>
      </c>
      <c r="B50" s="12" t="s">
        <v>43</v>
      </c>
      <c r="C50" s="17">
        <v>27680</v>
      </c>
      <c r="D50" s="17">
        <v>20177.2</v>
      </c>
      <c r="E50" s="9">
        <f>D50/C50*100</f>
        <v>72.894508670520224</v>
      </c>
      <c r="F50" s="17">
        <v>16717.5</v>
      </c>
      <c r="G50" s="10">
        <f t="shared" si="3"/>
        <v>120.69508000598177</v>
      </c>
    </row>
    <row r="51" spans="1:7" ht="27" customHeight="1">
      <c r="A51" s="2" t="s">
        <v>90</v>
      </c>
      <c r="B51" s="12" t="s">
        <v>44</v>
      </c>
      <c r="C51" s="17">
        <v>9137</v>
      </c>
      <c r="D51" s="17">
        <v>7489</v>
      </c>
      <c r="E51" s="9">
        <f t="shared" si="2"/>
        <v>81.963445332165918</v>
      </c>
      <c r="F51" s="17">
        <v>2437.6999999999998</v>
      </c>
      <c r="G51" s="10">
        <f t="shared" si="3"/>
        <v>307.21581818927677</v>
      </c>
    </row>
    <row r="52" spans="1:7" ht="20.25" customHeight="1">
      <c r="A52" s="6" t="s">
        <v>91</v>
      </c>
      <c r="B52" s="16" t="s">
        <v>45</v>
      </c>
      <c r="C52" s="18">
        <f>C53</f>
        <v>1935</v>
      </c>
      <c r="D52" s="18">
        <f>D53</f>
        <v>967.5</v>
      </c>
      <c r="E52" s="7">
        <f t="shared" si="2"/>
        <v>50</v>
      </c>
      <c r="F52" s="18">
        <f>F53</f>
        <v>1451.3</v>
      </c>
      <c r="G52" s="8">
        <f t="shared" si="3"/>
        <v>66.664369875284237</v>
      </c>
    </row>
    <row r="53" spans="1:7" ht="30" customHeight="1">
      <c r="A53" s="2" t="s">
        <v>92</v>
      </c>
      <c r="B53" s="12" t="s">
        <v>46</v>
      </c>
      <c r="C53" s="17">
        <v>1935</v>
      </c>
      <c r="D53" s="17">
        <v>967.5</v>
      </c>
      <c r="E53" s="9">
        <f t="shared" si="2"/>
        <v>50</v>
      </c>
      <c r="F53" s="17">
        <v>1451.3</v>
      </c>
      <c r="G53" s="10">
        <f t="shared" si="3"/>
        <v>66.664369875284237</v>
      </c>
    </row>
  </sheetData>
  <autoFilter ref="A4:G53"/>
  <mergeCells count="1">
    <mergeCell ref="A2:G2"/>
  </mergeCells>
  <pageMargins left="0.59055118110236227" right="0.19685039370078741" top="0.39370078740157483" bottom="0.39370078740157483" header="0.19685039370078741" footer="0.19685039370078741"/>
  <pageSetup paperSize="9" scale="75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Наталья Сергеевна</dc:creator>
  <cp:lastModifiedBy>Стребкова АИ</cp:lastModifiedBy>
  <cp:lastPrinted>2023-04-05T12:49:45Z</cp:lastPrinted>
  <dcterms:created xsi:type="dcterms:W3CDTF">2022-10-17T11:45:39Z</dcterms:created>
  <dcterms:modified xsi:type="dcterms:W3CDTF">2023-04-06T05:24:25Z</dcterms:modified>
</cp:coreProperties>
</file>