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6" i="1"/>
  <c r="E6"/>
  <c r="F6"/>
  <c r="G6"/>
  <c r="E35"/>
  <c r="E30"/>
  <c r="E27"/>
  <c r="E16"/>
  <c r="E11"/>
  <c r="E9"/>
  <c r="E7"/>
  <c r="F30"/>
  <c r="G30"/>
  <c r="H30"/>
  <c r="D30"/>
  <c r="C30"/>
  <c r="D11"/>
  <c r="F11"/>
  <c r="G11"/>
  <c r="H11"/>
  <c r="C11"/>
  <c r="C35"/>
  <c r="H20"/>
  <c r="F20"/>
  <c r="G20"/>
  <c r="E42" l="1"/>
  <c r="D9"/>
  <c r="D35"/>
  <c r="F35"/>
  <c r="G35"/>
  <c r="H35"/>
  <c r="D27"/>
  <c r="D16"/>
  <c r="D7"/>
  <c r="C27"/>
  <c r="C20"/>
  <c r="C16"/>
  <c r="C9"/>
  <c r="C7"/>
  <c r="D42" l="1"/>
  <c r="C6"/>
  <c r="C42" s="1"/>
  <c r="G27"/>
  <c r="H27"/>
  <c r="F27"/>
  <c r="G16"/>
  <c r="H16"/>
  <c r="F16"/>
  <c r="G9"/>
  <c r="H9"/>
  <c r="H6" s="1"/>
  <c r="F9"/>
  <c r="G7"/>
  <c r="H7"/>
  <c r="F7"/>
  <c r="H42" l="1"/>
  <c r="F42"/>
  <c r="G42"/>
</calcChain>
</file>

<file path=xl/sharedStrings.xml><?xml version="1.0" encoding="utf-8"?>
<sst xmlns="http://schemas.openxmlformats.org/spreadsheetml/2006/main" count="81" uniqueCount="81">
  <si>
    <t>Код бюджетной классификации</t>
  </si>
  <si>
    <t>Наименование показателей</t>
  </si>
  <si>
    <t>Сумма</t>
  </si>
  <si>
    <t>1 00 00000 00 0000 000</t>
  </si>
  <si>
    <t>Налоговые                             и неналоговые доходы</t>
  </si>
  <si>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</si>
  <si>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</si>
  <si>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</si>
  <si>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</si>
  <si>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</si>
  <si>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</si>
  <si>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</si>
  <si>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</si>
  <si>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</si>
  <si>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</si>
  <si>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</si>
  <si>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</si>
  <si>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1 05 04000 02 0000 110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</si>
  <si>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</si>
  <si>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</si>
  <si>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</si>
  <si>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</si>
  <si>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</si>
  <si>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</si>
  <si>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</si>
  <si>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</si>
  <si>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</si>
  <si>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</si>
  <si>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</si>
  <si>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</si>
  <si>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</si>
  <si>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</si>
  <si>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</si>
  <si>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</si>
  <si>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</si>
  <si>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</si>
  <si>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</si>
  <si>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</si>
  <si>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</si>
  <si>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</si>
  <si>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</si>
  <si>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</si>
  <si>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</si>
  <si>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</si>
  <si>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 xml:space="preserve">Доходы от продажи материальных и нематериальных активов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</si>
  <si>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</si>
  <si>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</si>
  <si>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</si>
  <si>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</si>
  <si>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</si>
  <si>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</si>
  <si>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</si>
  <si>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</si>
  <si>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</si>
  <si>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</si>
  <si>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</si>
  <si>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</si>
  <si>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</si>
  <si>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</si>
  <si>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</si>
  <si>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</si>
  <si>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ВСЕГО ДОХОДОВ:</t>
  </si>
  <si>
    <t>Доходы от оказания платных услуг и компенсации затрат государства</t>
  </si>
  <si>
    <t>1 11 07000 00 0000 120</t>
  </si>
  <si>
    <t>Платежи от государственных и муниципальных унитарных предприятий</t>
  </si>
  <si>
    <t>1 05 01000 00 0000 110</t>
  </si>
  <si>
    <t>Налог, взимаемый в связи с применением упрощенной системы налогообложения</t>
  </si>
  <si>
    <t>2 02 40000 00 0000 150</t>
  </si>
  <si>
    <t>Иные межбюджетные трансферты</t>
  </si>
  <si>
    <t>(тыс.рублей)</t>
  </si>
  <si>
    <t>Прочие безвозмездные поступления</t>
  </si>
  <si>
    <t>2 19 00000 00 000 000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</si>
  <si>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</si>
  <si>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2 02 70000 00 0000 000</t>
  </si>
  <si>
    <t>Сведения о доходах бюджета Новооскольского городского округа по видам доходов на 2024-2026 годы                                                                                                                в сравнении с ожидаемым исполнением в 2023 году и отчетом за 2022 год</t>
  </si>
  <si>
    <t>Исполнено           в 2022 году</t>
  </si>
  <si>
    <t>Уточненный план                        на 2023 год</t>
  </si>
  <si>
    <t>Ожидаемое исполнение в 2023 году</t>
  </si>
  <si>
    <t>Единый налог на вмененны доход для отдельных видов сдеятельности</t>
  </si>
  <si>
    <t>1 05 02000 02 0000 110</t>
  </si>
  <si>
    <t>Налог 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</si>
</sst>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\ _₽"/>
  </numFmts>
  <fonts count="7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4" fillId="0" borderId="4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activeCell="J10" sqref="J10"/>
    </sheetView>
  </sheetViews>
  <sheetFormatPr defaultRowHeight="15"/>
  <cols>
    <col min="1" max="1" width="25.42578125" customWidth="1"/>
    <col min="2" max="2" width="25.85546875" customWidth="1"/>
    <col min="3" max="3" width="14.85546875" customWidth="1"/>
    <col min="4" max="4" width="14.140625" customWidth="1"/>
    <col min="5" max="6" width="13.28515625" customWidth="1"/>
    <col min="7" max="7" width="13.140625" customWidth="1"/>
    <col min="8" max="8" width="12.7109375" customWidth="1"/>
  </cols>
  <sheetData>
    <row r="1" spans="1:10" ht="36" customHeight="1">
      <c r="A1" s="17" t="s">
        <v>74</v>
      </c>
      <c r="B1" s="17"/>
      <c r="C1" s="17"/>
      <c r="D1" s="17"/>
      <c r="E1" s="17"/>
      <c r="F1" s="17"/>
      <c r="G1" s="17"/>
      <c r="H1" s="17"/>
    </row>
    <row r="2" spans="1:10">
      <c r="G2" s="18" t="s">
        <v>69</v>
      </c>
      <c r="H2" s="18"/>
    </row>
    <row r="3" spans="1:10" ht="25.5" customHeight="1">
      <c r="A3" s="19" t="s">
        <v>0</v>
      </c>
      <c r="B3" s="19" t="s">
        <v>1</v>
      </c>
      <c r="C3" s="21" t="s">
        <v>75</v>
      </c>
      <c r="D3" s="21" t="s">
        <v>76</v>
      </c>
      <c r="E3" s="21" t="s">
        <v>77</v>
      </c>
      <c r="F3" s="20" t="s">
        <v>2</v>
      </c>
      <c r="G3" s="20"/>
      <c r="H3" s="20"/>
    </row>
    <row r="4" spans="1:10" ht="23.25" customHeight="1">
      <c r="A4" s="19"/>
      <c r="B4" s="19"/>
      <c r="C4" s="22"/>
      <c r="D4" s="22"/>
      <c r="E4" s="22"/>
      <c r="F4" s="10">
        <v>2024</v>
      </c>
      <c r="G4" s="10">
        <v>2025</v>
      </c>
      <c r="H4" s="9">
        <v>2026</v>
      </c>
    </row>
    <row r="5" spans="1:10" ht="9.75" customHeight="1">
      <c r="A5" s="7">
        <v>1</v>
      </c>
      <c r="B5" s="7">
        <v>2</v>
      </c>
      <c r="C5" s="8">
        <v>3</v>
      </c>
      <c r="D5" s="8">
        <v>4</v>
      </c>
      <c r="E5" s="8">
        <v>5</v>
      </c>
      <c r="F5" s="7">
        <v>6</v>
      </c>
      <c r="G5" s="7">
        <v>7</v>
      </c>
      <c r="H5" s="7">
        <v>8</v>
      </c>
    </row>
    <row r="6" spans="1:10" ht="28.5">
      <c r="A6" s="1" t="s">
        <v>3</v>
      </c>
      <c r="B6" s="2" t="s">
        <v>4</v>
      </c>
      <c r="C6" s="11">
        <f>C7+C9+C11+C16+C19+C20+C27+C29+C30+C33+C34</f>
        <v>997539.29999999993</v>
      </c>
      <c r="D6" s="11">
        <f t="shared" ref="D6:H6" si="0">D7+D9+D11+D16+D19+D20+D27+D29+D30+D33+D34</f>
        <v>867023.4</v>
      </c>
      <c r="E6" s="11">
        <f t="shared" si="0"/>
        <v>867023.4</v>
      </c>
      <c r="F6" s="11">
        <f t="shared" si="0"/>
        <v>842095</v>
      </c>
      <c r="G6" s="11">
        <f t="shared" si="0"/>
        <v>833170</v>
      </c>
      <c r="H6" s="11">
        <f t="shared" si="0"/>
        <v>533961</v>
      </c>
    </row>
    <row r="7" spans="1:10" ht="28.5">
      <c r="A7" s="1" t="s">
        <v>5</v>
      </c>
      <c r="B7" s="2" t="s">
        <v>6</v>
      </c>
      <c r="C7" s="11">
        <f>C8</f>
        <v>805491.9</v>
      </c>
      <c r="D7" s="11">
        <f t="shared" ref="D7:E7" si="1">D8</f>
        <v>659659.30000000005</v>
      </c>
      <c r="E7" s="11">
        <f t="shared" si="1"/>
        <v>659659.30000000005</v>
      </c>
      <c r="F7" s="11">
        <f>F8</f>
        <v>654948</v>
      </c>
      <c r="G7" s="11">
        <f t="shared" ref="G7:H7" si="2">G8</f>
        <v>648770</v>
      </c>
      <c r="H7" s="11">
        <f t="shared" si="2"/>
        <v>343199</v>
      </c>
    </row>
    <row r="8" spans="1:10" ht="30">
      <c r="A8" s="3" t="s">
        <v>7</v>
      </c>
      <c r="B8" s="4" t="s">
        <v>8</v>
      </c>
      <c r="C8" s="12">
        <v>805491.9</v>
      </c>
      <c r="D8" s="23">
        <v>659659.30000000005</v>
      </c>
      <c r="E8" s="23">
        <v>659659.30000000005</v>
      </c>
      <c r="F8" s="12">
        <v>654948</v>
      </c>
      <c r="G8" s="12">
        <v>648770</v>
      </c>
      <c r="H8" s="12">
        <v>343199</v>
      </c>
    </row>
    <row r="9" spans="1:10" ht="71.25">
      <c r="A9" s="1" t="s">
        <v>9</v>
      </c>
      <c r="B9" s="2" t="s">
        <v>10</v>
      </c>
      <c r="C9" s="11">
        <f>C10</f>
        <v>27466.799999999999</v>
      </c>
      <c r="D9" s="11">
        <f>D10</f>
        <v>28293.1</v>
      </c>
      <c r="E9" s="11">
        <f>E10</f>
        <v>28293.1</v>
      </c>
      <c r="F9" s="11">
        <f>F10</f>
        <v>28625</v>
      </c>
      <c r="G9" s="11">
        <f t="shared" ref="G9:H9" si="3">G10</f>
        <v>25488</v>
      </c>
      <c r="H9" s="11">
        <f t="shared" si="3"/>
        <v>27868</v>
      </c>
    </row>
    <row r="10" spans="1:10" ht="75">
      <c r="A10" s="3" t="s">
        <v>11</v>
      </c>
      <c r="B10" s="4" t="s">
        <v>12</v>
      </c>
      <c r="C10" s="12">
        <v>27466.799999999999</v>
      </c>
      <c r="D10" s="23">
        <v>28293.1</v>
      </c>
      <c r="E10" s="23">
        <v>28293.1</v>
      </c>
      <c r="F10" s="12">
        <v>28625</v>
      </c>
      <c r="G10" s="12">
        <v>25488</v>
      </c>
      <c r="H10" s="12">
        <v>27868</v>
      </c>
    </row>
    <row r="11" spans="1:10" ht="28.5">
      <c r="A11" s="1" t="s">
        <v>13</v>
      </c>
      <c r="B11" s="2" t="s">
        <v>14</v>
      </c>
      <c r="C11" s="11">
        <f>C12+C15+C14+C13</f>
        <v>16746.2</v>
      </c>
      <c r="D11" s="11">
        <f t="shared" ref="D11:H11" si="4">D12+D15+D14+D13</f>
        <v>15886</v>
      </c>
      <c r="E11" s="11">
        <f t="shared" ref="E11" si="5">E12+E15+E14+E13</f>
        <v>15886</v>
      </c>
      <c r="F11" s="11">
        <f t="shared" si="4"/>
        <v>19319</v>
      </c>
      <c r="G11" s="11">
        <f t="shared" si="4"/>
        <v>16590</v>
      </c>
      <c r="H11" s="11">
        <f t="shared" si="4"/>
        <v>17253</v>
      </c>
    </row>
    <row r="12" spans="1:10" ht="48.75" customHeight="1">
      <c r="A12" s="3" t="s">
        <v>65</v>
      </c>
      <c r="B12" s="4" t="s">
        <v>66</v>
      </c>
      <c r="C12" s="12">
        <v>5917.4</v>
      </c>
      <c r="D12" s="23">
        <v>6450</v>
      </c>
      <c r="E12" s="23">
        <v>6450</v>
      </c>
      <c r="F12" s="12">
        <v>3776</v>
      </c>
      <c r="G12" s="12">
        <v>0</v>
      </c>
      <c r="H12" s="12">
        <v>0</v>
      </c>
    </row>
    <row r="13" spans="1:10" ht="44.25" customHeight="1">
      <c r="A13" s="3" t="s">
        <v>79</v>
      </c>
      <c r="B13" s="4" t="s">
        <v>78</v>
      </c>
      <c r="C13" s="12">
        <v>63.2</v>
      </c>
      <c r="D13" s="23">
        <v>0</v>
      </c>
      <c r="E13" s="23">
        <v>0</v>
      </c>
      <c r="F13" s="12">
        <v>0</v>
      </c>
      <c r="G13" s="12">
        <v>0</v>
      </c>
      <c r="H13" s="12">
        <v>0</v>
      </c>
      <c r="J13" s="16"/>
    </row>
    <row r="14" spans="1:10" ht="45.75" customHeight="1">
      <c r="A14" s="3" t="s">
        <v>15</v>
      </c>
      <c r="B14" s="4" t="s">
        <v>16</v>
      </c>
      <c r="C14" s="12">
        <v>5204.8999999999996</v>
      </c>
      <c r="D14" s="12">
        <v>7414</v>
      </c>
      <c r="E14" s="12">
        <v>7414</v>
      </c>
      <c r="F14" s="12">
        <v>8449</v>
      </c>
      <c r="G14" s="12">
        <v>8787</v>
      </c>
      <c r="H14" s="12">
        <v>9138</v>
      </c>
    </row>
    <row r="15" spans="1:10" ht="45">
      <c r="A15" s="3" t="s">
        <v>17</v>
      </c>
      <c r="B15" s="4" t="s">
        <v>80</v>
      </c>
      <c r="C15" s="12">
        <v>5560.7</v>
      </c>
      <c r="D15" s="23">
        <v>2022</v>
      </c>
      <c r="E15" s="23">
        <v>2022</v>
      </c>
      <c r="F15" s="12">
        <v>7094</v>
      </c>
      <c r="G15" s="12">
        <v>7803</v>
      </c>
      <c r="H15" s="12">
        <v>8115</v>
      </c>
    </row>
    <row r="16" spans="1:10">
      <c r="A16" s="5" t="s">
        <v>18</v>
      </c>
      <c r="B16" s="6" t="s">
        <v>19</v>
      </c>
      <c r="C16" s="11">
        <f>C17+C18</f>
        <v>78505.299999999988</v>
      </c>
      <c r="D16" s="13">
        <f t="shared" ref="D16:E16" si="6">D17+D18</f>
        <v>74708</v>
      </c>
      <c r="E16" s="13">
        <f t="shared" ref="E16" si="7">E17+E18</f>
        <v>74708</v>
      </c>
      <c r="F16" s="11">
        <f>F17+F18</f>
        <v>79943</v>
      </c>
      <c r="G16" s="11">
        <f t="shared" ref="G16:H16" si="8">G17+G18</f>
        <v>86268</v>
      </c>
      <c r="H16" s="11">
        <f t="shared" si="8"/>
        <v>88687</v>
      </c>
    </row>
    <row r="17" spans="1:8" ht="30">
      <c r="A17" s="3" t="s">
        <v>20</v>
      </c>
      <c r="B17" s="4" t="s">
        <v>21</v>
      </c>
      <c r="C17" s="12">
        <v>30259.1</v>
      </c>
      <c r="D17" s="23">
        <v>33784</v>
      </c>
      <c r="E17" s="23">
        <v>33784</v>
      </c>
      <c r="F17" s="12">
        <v>34320</v>
      </c>
      <c r="G17" s="12">
        <v>35693</v>
      </c>
      <c r="H17" s="12">
        <v>37121</v>
      </c>
    </row>
    <row r="18" spans="1:8">
      <c r="A18" s="3" t="s">
        <v>22</v>
      </c>
      <c r="B18" s="4" t="s">
        <v>23</v>
      </c>
      <c r="C18" s="12">
        <v>48246.2</v>
      </c>
      <c r="D18" s="23">
        <v>40924</v>
      </c>
      <c r="E18" s="23">
        <v>40924</v>
      </c>
      <c r="F18" s="12">
        <v>45623</v>
      </c>
      <c r="G18" s="12">
        <v>50575</v>
      </c>
      <c r="H18" s="12">
        <v>51566</v>
      </c>
    </row>
    <row r="19" spans="1:8" ht="28.5">
      <c r="A19" s="1" t="s">
        <v>24</v>
      </c>
      <c r="B19" s="2" t="s">
        <v>25</v>
      </c>
      <c r="C19" s="11">
        <v>3768.4</v>
      </c>
      <c r="D19" s="13">
        <v>4109</v>
      </c>
      <c r="E19" s="13">
        <v>4109</v>
      </c>
      <c r="F19" s="11">
        <v>4107</v>
      </c>
      <c r="G19" s="11">
        <v>4271</v>
      </c>
      <c r="H19" s="11">
        <v>4442</v>
      </c>
    </row>
    <row r="20" spans="1:8" ht="99.75">
      <c r="A20" s="1" t="s">
        <v>26</v>
      </c>
      <c r="B20" s="2" t="s">
        <v>27</v>
      </c>
      <c r="C20" s="11">
        <f>SUM(C21:C26)</f>
        <v>48909.900000000009</v>
      </c>
      <c r="D20" s="13">
        <v>50707</v>
      </c>
      <c r="E20" s="13">
        <v>50707</v>
      </c>
      <c r="F20" s="13">
        <f t="shared" ref="D20:H20" si="9">SUM(F21:F26)</f>
        <v>31401</v>
      </c>
      <c r="G20" s="13">
        <f t="shared" si="9"/>
        <v>31311</v>
      </c>
      <c r="H20" s="13">
        <f t="shared" si="9"/>
        <v>31311</v>
      </c>
    </row>
    <row r="21" spans="1:8" ht="149.25" customHeight="1">
      <c r="A21" s="3" t="s">
        <v>28</v>
      </c>
      <c r="B21" s="4" t="s">
        <v>29</v>
      </c>
      <c r="C21" s="14">
        <v>36337.9</v>
      </c>
      <c r="D21" s="23">
        <v>33104</v>
      </c>
      <c r="E21" s="23">
        <v>33104</v>
      </c>
      <c r="F21" s="14">
        <v>22665</v>
      </c>
      <c r="G21" s="14">
        <v>22665</v>
      </c>
      <c r="H21" s="14">
        <v>22665</v>
      </c>
    </row>
    <row r="22" spans="1:8" ht="195">
      <c r="A22" s="3" t="s">
        <v>30</v>
      </c>
      <c r="B22" s="4" t="s">
        <v>31</v>
      </c>
      <c r="C22" s="12">
        <v>8807.7000000000007</v>
      </c>
      <c r="D22" s="23">
        <v>13935</v>
      </c>
      <c r="E22" s="23">
        <v>13935</v>
      </c>
      <c r="F22" s="12">
        <v>6125</v>
      </c>
      <c r="G22" s="12">
        <v>6125</v>
      </c>
      <c r="H22" s="12">
        <v>6125</v>
      </c>
    </row>
    <row r="23" spans="1:8" ht="180" customHeight="1">
      <c r="A23" s="3" t="s">
        <v>32</v>
      </c>
      <c r="B23" s="4" t="s">
        <v>33</v>
      </c>
      <c r="C23" s="14">
        <v>912.1</v>
      </c>
      <c r="D23" s="23">
        <v>838</v>
      </c>
      <c r="E23" s="23">
        <v>838</v>
      </c>
      <c r="F23" s="14">
        <v>832</v>
      </c>
      <c r="G23" s="14">
        <v>832</v>
      </c>
      <c r="H23" s="14">
        <v>832</v>
      </c>
    </row>
    <row r="24" spans="1:8" ht="90.75" customHeight="1">
      <c r="A24" s="3" t="s">
        <v>34</v>
      </c>
      <c r="B24" s="4" t="s">
        <v>35</v>
      </c>
      <c r="C24" s="12">
        <v>2046.4</v>
      </c>
      <c r="D24" s="23">
        <v>2209</v>
      </c>
      <c r="E24" s="23">
        <v>2209</v>
      </c>
      <c r="F24" s="12">
        <v>1489</v>
      </c>
      <c r="G24" s="12">
        <v>1489</v>
      </c>
      <c r="H24" s="12">
        <v>1489</v>
      </c>
    </row>
    <row r="25" spans="1:8" ht="60.75" customHeight="1">
      <c r="A25" s="3" t="s">
        <v>63</v>
      </c>
      <c r="B25" s="4" t="s">
        <v>64</v>
      </c>
      <c r="C25" s="12">
        <v>335</v>
      </c>
      <c r="D25" s="23">
        <v>201</v>
      </c>
      <c r="E25" s="23">
        <v>201</v>
      </c>
      <c r="F25" s="12">
        <v>90</v>
      </c>
      <c r="G25" s="12">
        <v>0</v>
      </c>
      <c r="H25" s="12">
        <v>0</v>
      </c>
    </row>
    <row r="26" spans="1:8" ht="210">
      <c r="A26" s="3" t="s">
        <v>36</v>
      </c>
      <c r="B26" s="4" t="s">
        <v>37</v>
      </c>
      <c r="C26" s="12">
        <v>470.8</v>
      </c>
      <c r="D26" s="23">
        <v>420</v>
      </c>
      <c r="E26" s="23">
        <v>420</v>
      </c>
      <c r="F26" s="12">
        <v>200</v>
      </c>
      <c r="G26" s="12">
        <v>200</v>
      </c>
      <c r="H26" s="12">
        <v>200</v>
      </c>
    </row>
    <row r="27" spans="1:8" ht="42.75">
      <c r="A27" s="1" t="s">
        <v>38</v>
      </c>
      <c r="B27" s="2" t="s">
        <v>39</v>
      </c>
      <c r="C27" s="11">
        <f>C28</f>
        <v>472.2</v>
      </c>
      <c r="D27" s="13">
        <f t="shared" ref="D27:E27" si="10">D28</f>
        <v>6359</v>
      </c>
      <c r="E27" s="13">
        <f t="shared" si="10"/>
        <v>6359</v>
      </c>
      <c r="F27" s="11">
        <f>F28</f>
        <v>1361</v>
      </c>
      <c r="G27" s="11">
        <f t="shared" ref="G27:H27" si="11">G28</f>
        <v>1415</v>
      </c>
      <c r="H27" s="11">
        <f t="shared" si="11"/>
        <v>1472</v>
      </c>
    </row>
    <row r="28" spans="1:8" ht="45">
      <c r="A28" s="3" t="s">
        <v>40</v>
      </c>
      <c r="B28" s="4" t="s">
        <v>41</v>
      </c>
      <c r="C28" s="12">
        <v>472.2</v>
      </c>
      <c r="D28" s="23">
        <v>6359</v>
      </c>
      <c r="E28" s="23">
        <v>6359</v>
      </c>
      <c r="F28" s="12">
        <v>1361</v>
      </c>
      <c r="G28" s="12">
        <v>1415</v>
      </c>
      <c r="H28" s="12">
        <v>1472</v>
      </c>
    </row>
    <row r="29" spans="1:8" ht="57">
      <c r="A29" s="1" t="s">
        <v>42</v>
      </c>
      <c r="B29" s="2" t="s">
        <v>62</v>
      </c>
      <c r="C29" s="11">
        <v>11744</v>
      </c>
      <c r="D29" s="13">
        <v>14820</v>
      </c>
      <c r="E29" s="13">
        <v>14820</v>
      </c>
      <c r="F29" s="11">
        <v>13946</v>
      </c>
      <c r="G29" s="11">
        <v>14504</v>
      </c>
      <c r="H29" s="11">
        <v>15084</v>
      </c>
    </row>
    <row r="30" spans="1:8" ht="57">
      <c r="A30" s="1" t="s">
        <v>43</v>
      </c>
      <c r="B30" s="2" t="s">
        <v>44</v>
      </c>
      <c r="C30" s="11">
        <f>C31+C32</f>
        <v>3237.9</v>
      </c>
      <c r="D30" s="11">
        <f>D31+D32</f>
        <v>11861</v>
      </c>
      <c r="E30" s="11">
        <f>E31+E32</f>
        <v>11861</v>
      </c>
      <c r="F30" s="11">
        <f t="shared" ref="E30:H30" si="12">F31+F32</f>
        <v>7699</v>
      </c>
      <c r="G30" s="11">
        <f t="shared" si="12"/>
        <v>3780</v>
      </c>
      <c r="H30" s="11">
        <f t="shared" si="12"/>
        <v>3843</v>
      </c>
    </row>
    <row r="31" spans="1:8" ht="195">
      <c r="A31" s="3" t="s">
        <v>45</v>
      </c>
      <c r="B31" s="4" t="s">
        <v>46</v>
      </c>
      <c r="C31" s="12">
        <v>109.9</v>
      </c>
      <c r="D31" s="23">
        <v>379</v>
      </c>
      <c r="E31" s="23">
        <v>379</v>
      </c>
      <c r="F31" s="12">
        <v>6049</v>
      </c>
      <c r="G31" s="12">
        <v>2130</v>
      </c>
      <c r="H31" s="12">
        <v>2193</v>
      </c>
    </row>
    <row r="32" spans="1:8" ht="90">
      <c r="A32" s="3" t="s">
        <v>47</v>
      </c>
      <c r="B32" s="4" t="s">
        <v>48</v>
      </c>
      <c r="C32" s="12">
        <v>3128</v>
      </c>
      <c r="D32" s="23">
        <v>11482</v>
      </c>
      <c r="E32" s="23">
        <v>11482</v>
      </c>
      <c r="F32" s="12">
        <v>1650</v>
      </c>
      <c r="G32" s="12">
        <v>1650</v>
      </c>
      <c r="H32" s="12">
        <v>1650</v>
      </c>
    </row>
    <row r="33" spans="1:8" ht="28.5">
      <c r="A33" s="1" t="s">
        <v>49</v>
      </c>
      <c r="B33" s="2" t="s">
        <v>50</v>
      </c>
      <c r="C33" s="11">
        <v>838.6</v>
      </c>
      <c r="D33" s="13">
        <v>550</v>
      </c>
      <c r="E33" s="13">
        <v>550</v>
      </c>
      <c r="F33" s="11">
        <v>686</v>
      </c>
      <c r="G33" s="11">
        <v>713</v>
      </c>
      <c r="H33" s="11">
        <v>742</v>
      </c>
    </row>
    <row r="34" spans="1:8" ht="28.5">
      <c r="A34" s="1" t="s">
        <v>51</v>
      </c>
      <c r="B34" s="2" t="s">
        <v>52</v>
      </c>
      <c r="C34" s="11">
        <v>358.1</v>
      </c>
      <c r="D34" s="13">
        <v>71</v>
      </c>
      <c r="E34" s="13">
        <v>71</v>
      </c>
      <c r="F34" s="11">
        <v>60</v>
      </c>
      <c r="G34" s="11">
        <v>60</v>
      </c>
      <c r="H34" s="11">
        <v>60</v>
      </c>
    </row>
    <row r="35" spans="1:8" ht="28.5">
      <c r="A35" s="1" t="s">
        <v>53</v>
      </c>
      <c r="B35" s="2" t="s">
        <v>54</v>
      </c>
      <c r="C35" s="13">
        <f>C36+C37+C38+C39+C40+C41</f>
        <v>1475795.6999999997</v>
      </c>
      <c r="D35" s="13">
        <f t="shared" ref="D35:H35" si="13">D36+D37+D38+D39+D40</f>
        <v>1927177.4</v>
      </c>
      <c r="E35" s="13">
        <f t="shared" ref="E35" si="14">E36+E37+E38+E39+E40</f>
        <v>1927177.4</v>
      </c>
      <c r="F35" s="13">
        <f t="shared" si="13"/>
        <v>2085634.2</v>
      </c>
      <c r="G35" s="13">
        <f t="shared" si="13"/>
        <v>1956621.2999999998</v>
      </c>
      <c r="H35" s="13">
        <f t="shared" si="13"/>
        <v>1428971.4000000001</v>
      </c>
    </row>
    <row r="36" spans="1:8" ht="42.75">
      <c r="A36" s="1" t="s">
        <v>55</v>
      </c>
      <c r="B36" s="2" t="s">
        <v>56</v>
      </c>
      <c r="C36" s="15">
        <v>206524</v>
      </c>
      <c r="D36" s="13">
        <v>204233.60000000001</v>
      </c>
      <c r="E36" s="13">
        <v>204233.60000000001</v>
      </c>
      <c r="F36" s="15">
        <v>178022.5</v>
      </c>
      <c r="G36" s="15">
        <v>169121.4</v>
      </c>
      <c r="H36" s="15">
        <v>274735</v>
      </c>
    </row>
    <row r="37" spans="1:8" ht="71.25">
      <c r="A37" s="1" t="s">
        <v>57</v>
      </c>
      <c r="B37" s="2" t="s">
        <v>58</v>
      </c>
      <c r="C37" s="15">
        <v>329537.09999999998</v>
      </c>
      <c r="D37" s="13">
        <v>581426.1</v>
      </c>
      <c r="E37" s="13">
        <v>581426.1</v>
      </c>
      <c r="F37" s="15">
        <v>871239.2</v>
      </c>
      <c r="G37" s="15">
        <v>720169.7</v>
      </c>
      <c r="H37" s="15">
        <v>32460.799999999999</v>
      </c>
    </row>
    <row r="38" spans="1:8" ht="42.75">
      <c r="A38" s="1" t="s">
        <v>59</v>
      </c>
      <c r="B38" s="2" t="s">
        <v>60</v>
      </c>
      <c r="C38" s="15">
        <v>898218.8</v>
      </c>
      <c r="D38" s="13">
        <v>954793</v>
      </c>
      <c r="E38" s="13">
        <v>954793</v>
      </c>
      <c r="F38" s="15">
        <v>1036372.5</v>
      </c>
      <c r="G38" s="15">
        <v>1067330.2</v>
      </c>
      <c r="H38" s="15">
        <v>1121775.6000000001</v>
      </c>
    </row>
    <row r="39" spans="1:8" ht="28.5">
      <c r="A39" s="1" t="s">
        <v>67</v>
      </c>
      <c r="B39" s="2" t="s">
        <v>68</v>
      </c>
      <c r="C39" s="15">
        <v>40568.699999999997</v>
      </c>
      <c r="D39" s="13">
        <v>186536.2</v>
      </c>
      <c r="E39" s="13">
        <v>186536.2</v>
      </c>
      <c r="F39" s="15">
        <v>0</v>
      </c>
      <c r="G39" s="15">
        <v>0</v>
      </c>
      <c r="H39" s="15">
        <v>0</v>
      </c>
    </row>
    <row r="40" spans="1:8" ht="28.5">
      <c r="A40" s="1" t="s">
        <v>73</v>
      </c>
      <c r="B40" s="2" t="s">
        <v>70</v>
      </c>
      <c r="C40" s="15">
        <v>1064.9000000000001</v>
      </c>
      <c r="D40" s="13">
        <v>188.5</v>
      </c>
      <c r="E40" s="13">
        <v>188.5</v>
      </c>
      <c r="F40" s="15">
        <v>0</v>
      </c>
      <c r="G40" s="15">
        <v>0</v>
      </c>
      <c r="H40" s="15">
        <v>0</v>
      </c>
    </row>
    <row r="41" spans="1:8" ht="85.5">
      <c r="A41" s="1" t="s">
        <v>71</v>
      </c>
      <c r="B41" s="2" t="s">
        <v>72</v>
      </c>
      <c r="C41" s="15">
        <v>-117.8</v>
      </c>
      <c r="D41" s="13">
        <v>0</v>
      </c>
      <c r="E41" s="13">
        <v>0</v>
      </c>
      <c r="F41" s="15">
        <v>0</v>
      </c>
      <c r="G41" s="15">
        <v>0</v>
      </c>
      <c r="H41" s="15">
        <v>0</v>
      </c>
    </row>
    <row r="42" spans="1:8" ht="22.5" customHeight="1">
      <c r="A42" s="19" t="s">
        <v>61</v>
      </c>
      <c r="B42" s="19"/>
      <c r="C42" s="13">
        <f t="shared" ref="C42:H42" si="15">C35+C6</f>
        <v>2473334.9999999995</v>
      </c>
      <c r="D42" s="13">
        <f t="shared" si="15"/>
        <v>2794200.8</v>
      </c>
      <c r="E42" s="13">
        <f t="shared" ref="E42" si="16">E35+E6</f>
        <v>2794200.8</v>
      </c>
      <c r="F42" s="13">
        <f t="shared" si="15"/>
        <v>2927729.2</v>
      </c>
      <c r="G42" s="13">
        <f t="shared" si="15"/>
        <v>2789791.3</v>
      </c>
      <c r="H42" s="13">
        <f t="shared" si="15"/>
        <v>1962932.4000000001</v>
      </c>
    </row>
  </sheetData>
  <mergeCells count="9">
    <mergeCell ref="A1:H1"/>
    <mergeCell ref="G2:H2"/>
    <mergeCell ref="A42:B42"/>
    <mergeCell ref="A3:A4"/>
    <mergeCell ref="B3:B4"/>
    <mergeCell ref="F3:H3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2024-06-17T11:31:38Z</dcterms:modified>
</cp:coreProperties>
</file>