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30" windowHeight="4995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<sst xmlns="http://schemas.openxmlformats.org/spreadsheetml/2006/main" count="84" uniqueCount="84">
  <si>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(тыс. рублей)</t>
  </si>
  <si>
    <t>Наименование показателей</t>
  </si>
  <si>
    <t>1 00 00000 00 0000 000</t>
  </si>
  <si>
    <t>1 01 00000 00 0000 000</t>
  </si>
  <si>
    <t xml:space="preserve">Налоги на прибыль, доходы </t>
  </si>
  <si>
    <t>1 01 02000 01 0000 110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</si>
  <si>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</si>
  <si>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</si>
  <si>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</si>
  <si>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</si>
  <si>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</si>
  <si>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</si>
  <si>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</si>
  <si>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</si>
  <si>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</si>
  <si>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</si>
  <si>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</si>
  <si>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</si>
  <si>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</si>
  <si>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</si>
  <si>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</si>
  <si>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</si>
  <si>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</si>
  <si>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</si>
  <si>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</si>
  <si>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</si>
  <si>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</si>
  <si>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</si>
  <si>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</si>
  <si>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</si>
  <si>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</si>
  <si>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</si>
  <si>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</si>
  <si>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</si>
  <si>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</si>
  <si>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 xml:space="preserve">Доходы от продажи материальных и нематериальных активов 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</si>
  <si>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</si>
  <si>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</si>
  <si>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</si>
  <si>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</si>
  <si>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</si>
  <si>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</si>
  <si>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</si>
  <si>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</si>
  <si>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</si>
  <si>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Субсидии бюджетам бюджетной системы Российской Федерации (межбюджетные субсидии)</t>
  </si>
  <si>
    <t>2 07 00000 00 0000 000</t>
  </si>
  <si>
    <t>Прочие безвозмездные поступления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</si>
  <si>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</si>
  <si>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</si>
  <si>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</si>
  <si>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</si>
  <si>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</si>
  <si>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</si>
  <si>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Код бюджетной                                    классификации</t>
  </si>
  <si>
    <t>Налоговые и неналоговые доходы</t>
  </si>
  <si>
    <t>Безвозмездные поступления</t>
  </si>
  <si>
    <t>Всего доходов по бюджету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</si>
  <si>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</si>
  <si>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</si>
  <si>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</si>
  <si>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</si>
  <si>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</si>
  <si>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Земельный налог</t>
  </si>
  <si>
    <t>1 06 06000 00 0000 110</t>
  </si>
  <si>
    <t>Доходы от оказания платных услуг и компенсации затрат государства</t>
  </si>
  <si>
    <t>2 02 10000 00 0000 150</t>
  </si>
  <si>
    <t>2 02 20000 00 0000 150</t>
  </si>
  <si>
    <t>2 02 30000 00 0000 150</t>
  </si>
  <si>
    <t>1 11 07000 00 0000 120</t>
  </si>
  <si>
    <t>Платежи от государственных и муниципальных унитарных предприятий</t>
  </si>
  <si>
    <t>1 05 01000 00 0000 110</t>
  </si>
  <si>
    <t>Налог, взимаемый в связи с применением упрощенной системы налогообложения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</si>
  <si>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</si>
  <si>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2 02 40000 00 0000 150</t>
  </si>
  <si>
    <t>Иные межбюджетные трансферты</t>
  </si>
  <si>
    <t>в 9,6 р.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</si>
  <si>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</si>
  <si>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</si>
  <si>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Утвержденные бюджетные назначения           на 2022 год (решение о бюджете              № 698 от 24.12.2021г.)</t>
  </si>
  <si>
    <t>Фактическое исполнение по состоянию на 01.10.2022г.</t>
  </si>
  <si>
    <t>Процент   исполнения годового плана по состоянию на 01.10.2022г.</t>
  </si>
  <si>
    <t>Уточненые бюджетные назначения           на 01.10.2022г.</t>
  </si>
  <si>
    <t xml:space="preserve">Сведения об исполнении доходов бюджета Новооскольского городского округа                                                                                                                       за 9 месяцев 2022 года в сравнении с запланированными значениями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</si>
</sst>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2"/>
    </font>
    <font>
      <b/>
      <sz val="10"/>
      <color indexed="14"/>
      <name val="Arial Cyr"/>
      <family val="2"/>
    </font>
    <font>
      <b/>
      <sz val="10"/>
      <name val="Arial Cyr"/>
      <family val="0"/>
    </font>
    <font>
      <b/>
      <sz val="8"/>
      <name val="Sylfaen"/>
      <family val="1"/>
    </font>
    <font>
      <sz val="10"/>
      <color indexed="14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6"/>
      <name val="Sylfae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3" fontId="7" fillId="0" borderId="11" xfId="0" applyNumberFormat="1" applyFont="1" applyBorder="1" applyAlignment="1">
      <alignment horizontal="center" vertical="center" wrapText="1"/>
    </xf>
    <xf numFmtId="172" fontId="7" fillId="0" borderId="11" xfId="0" applyNumberFormat="1" applyFont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34">
      <selection activeCell="A39" sqref="A39:F41"/>
    </sheetView>
  </sheetViews>
  <sheetFormatPr defaultColWidth="9.00390625" defaultRowHeight="12.75"/>
  <cols>
    <col min="1" max="1" width="32.875" style="10" customWidth="1"/>
    <col min="2" max="2" width="47.875" style="10" customWidth="1"/>
    <col min="3" max="3" width="17.00390625" style="10" customWidth="1"/>
    <col min="4" max="4" width="15.75390625" style="11" customWidth="1"/>
    <col min="5" max="5" width="16.75390625" style="11" customWidth="1"/>
    <col min="6" max="6" width="14.125" style="12" customWidth="1"/>
    <col min="7" max="7" width="8.25390625" style="0" customWidth="1"/>
  </cols>
  <sheetData>
    <row r="1" spans="1:6" ht="36" customHeight="1">
      <c r="A1" s="24" t="s">
        <v>83</v>
      </c>
      <c r="B1" s="24"/>
      <c r="C1" s="24"/>
      <c r="D1" s="24"/>
      <c r="E1" s="24"/>
      <c r="F1" s="24"/>
    </row>
    <row r="2" spans="1:7" ht="15" customHeight="1">
      <c r="A2" s="8"/>
      <c r="B2" s="8"/>
      <c r="C2" s="8"/>
      <c r="D2" s="8"/>
      <c r="E2" s="8"/>
      <c r="F2" s="22" t="s">
        <v>0</v>
      </c>
      <c r="G2" s="1"/>
    </row>
    <row r="3" spans="1:9" s="5" customFormat="1" ht="144.75" customHeight="1">
      <c r="A3" s="9" t="s">
        <v>54</v>
      </c>
      <c r="B3" s="9" t="s">
        <v>1</v>
      </c>
      <c r="C3" s="9" t="s">
        <v>79</v>
      </c>
      <c r="D3" s="13" t="s">
        <v>82</v>
      </c>
      <c r="E3" s="13" t="s">
        <v>80</v>
      </c>
      <c r="F3" s="14" t="s">
        <v>81</v>
      </c>
      <c r="G3" s="4"/>
      <c r="I3" s="23"/>
    </row>
    <row r="4" spans="1:7" s="5" customFormat="1" ht="14.25" customHeight="1">
      <c r="A4" s="9">
        <v>1</v>
      </c>
      <c r="B4" s="9">
        <v>2</v>
      </c>
      <c r="C4" s="9">
        <v>3</v>
      </c>
      <c r="D4" s="13">
        <v>4</v>
      </c>
      <c r="E4" s="13">
        <v>5</v>
      </c>
      <c r="F4" s="13">
        <v>6</v>
      </c>
      <c r="G4" s="4"/>
    </row>
    <row r="5" spans="1:7" s="5" customFormat="1" ht="24" customHeight="1">
      <c r="A5" s="17" t="s">
        <v>2</v>
      </c>
      <c r="B5" s="19" t="s">
        <v>55</v>
      </c>
      <c r="C5" s="15">
        <f>C6+C8+C10+C15+C18+C19+C26+C28+C29+C32+C33</f>
        <v>626517</v>
      </c>
      <c r="D5" s="15">
        <f>D6+D8+D10+D15+D18+D19+D26+D28+D29+D32+D33</f>
        <v>729282.1</v>
      </c>
      <c r="E5" s="15">
        <f>E6+E8+E10+E15+E18+E19+E26+E28+E29+E32+E33</f>
        <v>533058.4</v>
      </c>
      <c r="F5" s="15">
        <f>E5/D5*100</f>
        <v>73.09358065966516</v>
      </c>
      <c r="G5" s="4"/>
    </row>
    <row r="6" spans="1:7" s="3" customFormat="1" ht="25.5" customHeight="1">
      <c r="A6" s="17" t="s">
        <v>3</v>
      </c>
      <c r="B6" s="19" t="s">
        <v>4</v>
      </c>
      <c r="C6" s="15">
        <f>C7</f>
        <v>448523</v>
      </c>
      <c r="D6" s="15">
        <f>D7</f>
        <v>551288.1</v>
      </c>
      <c r="E6" s="15">
        <f>E7</f>
        <v>434027.4</v>
      </c>
      <c r="F6" s="15">
        <f aca="true" t="shared" si="0" ref="F6:F42">E6/D6*100</f>
        <v>78.72968779844877</v>
      </c>
      <c r="G6" s="2"/>
    </row>
    <row r="7" spans="1:7" ht="24.75" customHeight="1">
      <c r="A7" s="18" t="s">
        <v>5</v>
      </c>
      <c r="B7" s="20" t="s">
        <v>58</v>
      </c>
      <c r="C7" s="16">
        <v>448523</v>
      </c>
      <c r="D7" s="16">
        <v>551288.1</v>
      </c>
      <c r="E7" s="16">
        <v>434027.4</v>
      </c>
      <c r="F7" s="16">
        <f t="shared" si="0"/>
        <v>78.72968779844877</v>
      </c>
      <c r="G7" s="2"/>
    </row>
    <row r="8" spans="1:7" ht="48" customHeight="1">
      <c r="A8" s="17" t="s">
        <v>6</v>
      </c>
      <c r="B8" s="19" t="s">
        <v>7</v>
      </c>
      <c r="C8" s="15">
        <f>C9</f>
        <v>23806</v>
      </c>
      <c r="D8" s="15">
        <f>D9</f>
        <v>23806</v>
      </c>
      <c r="E8" s="15">
        <f>E9</f>
        <v>20475.6</v>
      </c>
      <c r="F8" s="15">
        <f t="shared" si="0"/>
        <v>86.0102495169285</v>
      </c>
      <c r="G8" s="2"/>
    </row>
    <row r="9" spans="1:7" ht="48.75" customHeight="1">
      <c r="A9" s="18" t="s">
        <v>8</v>
      </c>
      <c r="B9" s="20" t="s">
        <v>9</v>
      </c>
      <c r="C9" s="16">
        <v>23806</v>
      </c>
      <c r="D9" s="16">
        <v>23806</v>
      </c>
      <c r="E9" s="16">
        <v>20475.6</v>
      </c>
      <c r="F9" s="16">
        <f t="shared" si="0"/>
        <v>86.0102495169285</v>
      </c>
      <c r="G9" s="2"/>
    </row>
    <row r="10" spans="1:7" s="3" customFormat="1" ht="24.75" customHeight="1">
      <c r="A10" s="17" t="s">
        <v>10</v>
      </c>
      <c r="B10" s="19" t="s">
        <v>11</v>
      </c>
      <c r="C10" s="15">
        <f>C11+C12+C13+C14</f>
        <v>21729</v>
      </c>
      <c r="D10" s="15">
        <f>D11+D12+D13+D14</f>
        <v>21729</v>
      </c>
      <c r="E10" s="15">
        <f>E11+E12+E13+E14</f>
        <v>12450.9</v>
      </c>
      <c r="F10" s="15">
        <f t="shared" si="0"/>
        <v>57.30084219246169</v>
      </c>
      <c r="G10" s="2"/>
    </row>
    <row r="11" spans="1:7" s="3" customFormat="1" ht="34.5" customHeight="1">
      <c r="A11" s="18" t="s">
        <v>71</v>
      </c>
      <c r="B11" s="20" t="s">
        <v>72</v>
      </c>
      <c r="C11" s="16">
        <v>5554</v>
      </c>
      <c r="D11" s="16">
        <v>5554</v>
      </c>
      <c r="E11" s="16">
        <v>3863.2</v>
      </c>
      <c r="F11" s="16">
        <f t="shared" si="0"/>
        <v>69.55707598127475</v>
      </c>
      <c r="G11" s="2"/>
    </row>
    <row r="12" spans="1:7" s="3" customFormat="1" ht="34.5" customHeight="1">
      <c r="A12" s="18" t="s">
        <v>12</v>
      </c>
      <c r="B12" s="20" t="s">
        <v>13</v>
      </c>
      <c r="C12" s="16">
        <v>0</v>
      </c>
      <c r="D12" s="16">
        <v>0</v>
      </c>
      <c r="E12" s="16">
        <v>56.5</v>
      </c>
      <c r="F12" s="16"/>
      <c r="G12" s="2"/>
    </row>
    <row r="13" spans="1:7" ht="24" customHeight="1">
      <c r="A13" s="18" t="s">
        <v>14</v>
      </c>
      <c r="B13" s="20" t="s">
        <v>15</v>
      </c>
      <c r="C13" s="16">
        <v>10433</v>
      </c>
      <c r="D13" s="16">
        <v>10433</v>
      </c>
      <c r="E13" s="16">
        <v>5057.8</v>
      </c>
      <c r="F13" s="16">
        <f t="shared" si="0"/>
        <v>48.47886513946133</v>
      </c>
      <c r="G13" s="2"/>
    </row>
    <row r="14" spans="1:7" ht="31.5" customHeight="1">
      <c r="A14" s="18" t="s">
        <v>16</v>
      </c>
      <c r="B14" s="20" t="s">
        <v>17</v>
      </c>
      <c r="C14" s="16">
        <v>5742</v>
      </c>
      <c r="D14" s="16">
        <v>5742</v>
      </c>
      <c r="E14" s="16">
        <v>3473.4</v>
      </c>
      <c r="F14" s="16">
        <f t="shared" si="0"/>
        <v>60.49111807732498</v>
      </c>
      <c r="G14" s="2"/>
    </row>
    <row r="15" spans="1:7" ht="24" customHeight="1">
      <c r="A15" s="17" t="s">
        <v>59</v>
      </c>
      <c r="B15" s="19" t="s">
        <v>60</v>
      </c>
      <c r="C15" s="15">
        <f>C16+C17</f>
        <v>78127</v>
      </c>
      <c r="D15" s="15">
        <f>D16+D17</f>
        <v>78127</v>
      </c>
      <c r="E15" s="15">
        <f>E16+E17</f>
        <v>27538.199999999997</v>
      </c>
      <c r="F15" s="15">
        <f>E15/D15*100</f>
        <v>35.24799365136252</v>
      </c>
      <c r="G15" s="2"/>
    </row>
    <row r="16" spans="1:7" ht="25.5" customHeight="1">
      <c r="A16" s="18" t="s">
        <v>61</v>
      </c>
      <c r="B16" s="20" t="s">
        <v>62</v>
      </c>
      <c r="C16" s="16">
        <v>32075</v>
      </c>
      <c r="D16" s="16">
        <v>32075</v>
      </c>
      <c r="E16" s="16">
        <v>3588.6</v>
      </c>
      <c r="F16" s="16">
        <f>E16/D16*100</f>
        <v>11.188152766952456</v>
      </c>
      <c r="G16" s="2"/>
    </row>
    <row r="17" spans="1:7" ht="24" customHeight="1">
      <c r="A17" s="18" t="s">
        <v>64</v>
      </c>
      <c r="B17" s="20" t="s">
        <v>63</v>
      </c>
      <c r="C17" s="16">
        <v>46052</v>
      </c>
      <c r="D17" s="16">
        <v>46052</v>
      </c>
      <c r="E17" s="16">
        <v>23949.6</v>
      </c>
      <c r="F17" s="16">
        <f>E17/D17*100</f>
        <v>52.00555893337966</v>
      </c>
      <c r="G17" s="2"/>
    </row>
    <row r="18" spans="1:7" s="3" customFormat="1" ht="21" customHeight="1">
      <c r="A18" s="17" t="s">
        <v>18</v>
      </c>
      <c r="B18" s="19" t="s">
        <v>19</v>
      </c>
      <c r="C18" s="15">
        <v>3876</v>
      </c>
      <c r="D18" s="15">
        <v>3876</v>
      </c>
      <c r="E18" s="15">
        <v>2790.8</v>
      </c>
      <c r="F18" s="15">
        <f t="shared" si="0"/>
        <v>72.00206398348814</v>
      </c>
      <c r="G18" s="2"/>
    </row>
    <row r="19" spans="1:7" s="3" customFormat="1" ht="48.75" customHeight="1">
      <c r="A19" s="17" t="s">
        <v>20</v>
      </c>
      <c r="B19" s="19" t="s">
        <v>21</v>
      </c>
      <c r="C19" s="15">
        <f>SUM(C20:C25)</f>
        <v>32631</v>
      </c>
      <c r="D19" s="15">
        <f>SUM(D20:D25)</f>
        <v>32631</v>
      </c>
      <c r="E19" s="15">
        <f>SUM(E20:E25)</f>
        <v>24430.6</v>
      </c>
      <c r="F19" s="15">
        <f t="shared" si="0"/>
        <v>74.86929606815605</v>
      </c>
      <c r="G19" s="2"/>
    </row>
    <row r="20" spans="1:7" ht="95.25" customHeight="1">
      <c r="A20" s="18" t="s">
        <v>22</v>
      </c>
      <c r="B20" s="20" t="s">
        <v>23</v>
      </c>
      <c r="C20" s="16">
        <v>23102</v>
      </c>
      <c r="D20" s="16">
        <v>23102</v>
      </c>
      <c r="E20" s="16">
        <v>15273.2</v>
      </c>
      <c r="F20" s="16">
        <f t="shared" si="0"/>
        <v>66.11202493290624</v>
      </c>
      <c r="G20" s="2"/>
    </row>
    <row r="21" spans="1:7" ht="112.5" customHeight="1">
      <c r="A21" s="18" t="s">
        <v>52</v>
      </c>
      <c r="B21" s="20" t="s">
        <v>53</v>
      </c>
      <c r="C21" s="16">
        <v>6835</v>
      </c>
      <c r="D21" s="16">
        <v>6835</v>
      </c>
      <c r="E21" s="16">
        <v>6167.7</v>
      </c>
      <c r="F21" s="16">
        <f t="shared" si="0"/>
        <v>90.2370153621068</v>
      </c>
      <c r="G21" s="2"/>
    </row>
    <row r="22" spans="1:7" ht="130.5" customHeight="1">
      <c r="A22" s="18" t="s">
        <v>24</v>
      </c>
      <c r="B22" s="21" t="s">
        <v>73</v>
      </c>
      <c r="C22" s="16">
        <v>580</v>
      </c>
      <c r="D22" s="16">
        <v>580</v>
      </c>
      <c r="E22" s="16">
        <v>699.5</v>
      </c>
      <c r="F22" s="16">
        <f t="shared" si="0"/>
        <v>120.60344827586206</v>
      </c>
      <c r="G22" s="2"/>
    </row>
    <row r="23" spans="1:7" ht="63.75" customHeight="1">
      <c r="A23" s="18" t="s">
        <v>25</v>
      </c>
      <c r="B23" s="20" t="s">
        <v>26</v>
      </c>
      <c r="C23" s="16">
        <v>1406</v>
      </c>
      <c r="D23" s="16">
        <v>1406</v>
      </c>
      <c r="E23" s="16">
        <v>1565.6</v>
      </c>
      <c r="F23" s="16">
        <f t="shared" si="0"/>
        <v>111.35135135135134</v>
      </c>
      <c r="G23" s="2"/>
    </row>
    <row r="24" spans="1:7" ht="33.75" customHeight="1">
      <c r="A24" s="18" t="s">
        <v>69</v>
      </c>
      <c r="B24" s="20" t="s">
        <v>70</v>
      </c>
      <c r="C24" s="16">
        <v>35</v>
      </c>
      <c r="D24" s="16">
        <v>35</v>
      </c>
      <c r="E24" s="16">
        <v>335</v>
      </c>
      <c r="F24" s="16" t="s">
        <v>76</v>
      </c>
      <c r="G24" s="2"/>
    </row>
    <row r="25" spans="1:7" ht="112.5" customHeight="1">
      <c r="A25" s="18" t="s">
        <v>27</v>
      </c>
      <c r="B25" s="20" t="s">
        <v>28</v>
      </c>
      <c r="C25" s="16">
        <v>673</v>
      </c>
      <c r="D25" s="16">
        <v>673</v>
      </c>
      <c r="E25" s="16">
        <v>389.6</v>
      </c>
      <c r="F25" s="16">
        <f t="shared" si="0"/>
        <v>57.89004457652304</v>
      </c>
      <c r="G25" s="2"/>
    </row>
    <row r="26" spans="1:7" s="3" customFormat="1" ht="33" customHeight="1">
      <c r="A26" s="17" t="s">
        <v>29</v>
      </c>
      <c r="B26" s="19" t="s">
        <v>30</v>
      </c>
      <c r="C26" s="15">
        <f>C27</f>
        <v>844</v>
      </c>
      <c r="D26" s="15">
        <f>D27</f>
        <v>844</v>
      </c>
      <c r="E26" s="15">
        <f>E27</f>
        <v>318.3</v>
      </c>
      <c r="F26" s="15">
        <f t="shared" si="0"/>
        <v>37.71327014218009</v>
      </c>
      <c r="G26" s="2"/>
    </row>
    <row r="27" spans="1:7" s="7" customFormat="1" ht="33" customHeight="1">
      <c r="A27" s="18" t="s">
        <v>31</v>
      </c>
      <c r="B27" s="20" t="s">
        <v>32</v>
      </c>
      <c r="C27" s="16">
        <v>844</v>
      </c>
      <c r="D27" s="16">
        <v>844</v>
      </c>
      <c r="E27" s="16">
        <v>318.3</v>
      </c>
      <c r="F27" s="16">
        <f t="shared" si="0"/>
        <v>37.71327014218009</v>
      </c>
      <c r="G27" s="6"/>
    </row>
    <row r="28" spans="1:7" s="7" customFormat="1" ht="33.75" customHeight="1">
      <c r="A28" s="17" t="s">
        <v>33</v>
      </c>
      <c r="B28" s="19" t="s">
        <v>65</v>
      </c>
      <c r="C28" s="15">
        <v>8817</v>
      </c>
      <c r="D28" s="15">
        <v>8817</v>
      </c>
      <c r="E28" s="15">
        <v>7965.5</v>
      </c>
      <c r="F28" s="15">
        <f t="shared" si="0"/>
        <v>90.34252013156402</v>
      </c>
      <c r="G28" s="6"/>
    </row>
    <row r="29" spans="1:7" s="3" customFormat="1" ht="33" customHeight="1">
      <c r="A29" s="17" t="s">
        <v>34</v>
      </c>
      <c r="B29" s="19" t="s">
        <v>35</v>
      </c>
      <c r="C29" s="15">
        <f>C30+C31</f>
        <v>7300</v>
      </c>
      <c r="D29" s="15">
        <f>D30+D31</f>
        <v>7300</v>
      </c>
      <c r="E29" s="15">
        <f>E30+E31</f>
        <v>2435.4</v>
      </c>
      <c r="F29" s="15">
        <f t="shared" si="0"/>
        <v>33.36164383561644</v>
      </c>
      <c r="G29" s="2"/>
    </row>
    <row r="30" spans="1:7" ht="111.75" customHeight="1">
      <c r="A30" s="18" t="s">
        <v>36</v>
      </c>
      <c r="B30" s="20" t="s">
        <v>37</v>
      </c>
      <c r="C30" s="16">
        <v>100</v>
      </c>
      <c r="D30" s="16">
        <v>100</v>
      </c>
      <c r="E30" s="16">
        <v>83.5</v>
      </c>
      <c r="F30" s="16">
        <f t="shared" si="0"/>
        <v>83.5</v>
      </c>
      <c r="G30" s="2"/>
    </row>
    <row r="31" spans="1:7" ht="49.5" customHeight="1">
      <c r="A31" s="18" t="s">
        <v>38</v>
      </c>
      <c r="B31" s="20" t="s">
        <v>39</v>
      </c>
      <c r="C31" s="16">
        <v>7200</v>
      </c>
      <c r="D31" s="16">
        <v>7200</v>
      </c>
      <c r="E31" s="16">
        <v>2351.9</v>
      </c>
      <c r="F31" s="16">
        <f t="shared" si="0"/>
        <v>32.66527777777778</v>
      </c>
      <c r="G31" s="2"/>
    </row>
    <row r="32" spans="1:7" s="3" customFormat="1" ht="24.75" customHeight="1">
      <c r="A32" s="17" t="s">
        <v>40</v>
      </c>
      <c r="B32" s="19" t="s">
        <v>41</v>
      </c>
      <c r="C32" s="15">
        <v>604</v>
      </c>
      <c r="D32" s="15">
        <v>604</v>
      </c>
      <c r="E32" s="15">
        <v>438.1</v>
      </c>
      <c r="F32" s="15">
        <f t="shared" si="0"/>
        <v>72.53311258278146</v>
      </c>
      <c r="G32" s="2"/>
    </row>
    <row r="33" spans="1:7" s="3" customFormat="1" ht="25.5" customHeight="1">
      <c r="A33" s="17" t="s">
        <v>42</v>
      </c>
      <c r="B33" s="19" t="s">
        <v>43</v>
      </c>
      <c r="C33" s="15">
        <v>260</v>
      </c>
      <c r="D33" s="15">
        <v>260</v>
      </c>
      <c r="E33" s="15">
        <v>187.6</v>
      </c>
      <c r="F33" s="15">
        <f t="shared" si="0"/>
        <v>72.15384615384615</v>
      </c>
      <c r="G33" s="2"/>
    </row>
    <row r="34" spans="1:7" s="3" customFormat="1" ht="24" customHeight="1">
      <c r="A34" s="17" t="s">
        <v>44</v>
      </c>
      <c r="B34" s="19" t="s">
        <v>56</v>
      </c>
      <c r="C34" s="15">
        <f>SUM(C35:C40)</f>
        <v>1483398.6</v>
      </c>
      <c r="D34" s="15">
        <f>SUM(D35:D41)</f>
        <v>1489602.8</v>
      </c>
      <c r="E34" s="15">
        <f>SUM(E35:E41)</f>
        <v>1068644.3</v>
      </c>
      <c r="F34" s="15">
        <f t="shared" si="0"/>
        <v>71.74021826489584</v>
      </c>
      <c r="G34" s="2"/>
    </row>
    <row r="35" spans="1:7" s="7" customFormat="1" ht="32.25" customHeight="1">
      <c r="A35" s="18" t="s">
        <v>66</v>
      </c>
      <c r="B35" s="20" t="s">
        <v>50</v>
      </c>
      <c r="C35" s="16">
        <v>206524</v>
      </c>
      <c r="D35" s="16">
        <v>206524</v>
      </c>
      <c r="E35" s="16">
        <v>154898</v>
      </c>
      <c r="F35" s="16">
        <f t="shared" si="0"/>
        <v>75.00242102612772</v>
      </c>
      <c r="G35" s="6"/>
    </row>
    <row r="36" spans="1:7" s="7" customFormat="1" ht="47.25" customHeight="1">
      <c r="A36" s="18" t="s">
        <v>67</v>
      </c>
      <c r="B36" s="20" t="s">
        <v>45</v>
      </c>
      <c r="C36" s="16">
        <v>330426.1</v>
      </c>
      <c r="D36" s="16">
        <v>323452.6</v>
      </c>
      <c r="E36" s="16">
        <v>266372.7</v>
      </c>
      <c r="F36" s="16">
        <f t="shared" si="0"/>
        <v>82.35293208340265</v>
      </c>
      <c r="G36" s="6"/>
    </row>
    <row r="37" spans="1:7" s="7" customFormat="1" ht="32.25" customHeight="1">
      <c r="A37" s="18" t="s">
        <v>68</v>
      </c>
      <c r="B37" s="20" t="s">
        <v>51</v>
      </c>
      <c r="C37" s="16">
        <v>914448.5</v>
      </c>
      <c r="D37" s="16">
        <v>921787.4</v>
      </c>
      <c r="E37" s="16">
        <v>618870.4</v>
      </c>
      <c r="F37" s="16">
        <f t="shared" si="0"/>
        <v>67.13808411787794</v>
      </c>
      <c r="G37" s="6"/>
    </row>
    <row r="38" spans="1:7" s="7" customFormat="1" ht="25.5" customHeight="1">
      <c r="A38" s="18" t="s">
        <v>74</v>
      </c>
      <c r="B38" s="20" t="s">
        <v>75</v>
      </c>
      <c r="C38" s="16">
        <v>32000</v>
      </c>
      <c r="D38" s="16">
        <v>37125.1</v>
      </c>
      <c r="E38" s="16">
        <v>27785.6</v>
      </c>
      <c r="F38" s="16">
        <f t="shared" si="0"/>
        <v>74.84316540561507</v>
      </c>
      <c r="G38" s="6"/>
    </row>
    <row r="39" spans="1:7" s="7" customFormat="1" ht="25.5" customHeight="1">
      <c r="A39" s="17" t="s">
        <v>46</v>
      </c>
      <c r="B39" s="19" t="s">
        <v>47</v>
      </c>
      <c r="C39" s="15">
        <v>0</v>
      </c>
      <c r="D39" s="15">
        <v>713.7</v>
      </c>
      <c r="E39" s="15">
        <v>835.4</v>
      </c>
      <c r="F39" s="15">
        <f>E39/D39*100</f>
        <v>117.05198262575311</v>
      </c>
      <c r="G39" s="6"/>
    </row>
    <row r="40" spans="1:7" s="7" customFormat="1" ht="109.5" customHeight="1">
      <c r="A40" s="17" t="s">
        <v>77</v>
      </c>
      <c r="B40" s="19" t="s">
        <v>78</v>
      </c>
      <c r="C40" s="15">
        <v>0</v>
      </c>
      <c r="D40" s="15">
        <v>0</v>
      </c>
      <c r="E40" s="15">
        <v>0</v>
      </c>
      <c r="F40" s="15"/>
      <c r="G40" s="6"/>
    </row>
    <row r="41" spans="1:7" s="7" customFormat="1" ht="49.5" customHeight="1">
      <c r="A41" s="17" t="s">
        <v>48</v>
      </c>
      <c r="B41" s="19" t="s">
        <v>49</v>
      </c>
      <c r="C41" s="15">
        <v>0</v>
      </c>
      <c r="D41" s="15">
        <v>0</v>
      </c>
      <c r="E41" s="15">
        <v>-117.8</v>
      </c>
      <c r="F41" s="15"/>
      <c r="G41" s="6"/>
    </row>
    <row r="42" spans="1:7" s="3" customFormat="1" ht="22.5" customHeight="1">
      <c r="A42" s="17"/>
      <c r="B42" s="19" t="s">
        <v>57</v>
      </c>
      <c r="C42" s="15">
        <f>C34+C5</f>
        <v>2109915.6</v>
      </c>
      <c r="D42" s="15">
        <f>D5+D34</f>
        <v>2218884.9</v>
      </c>
      <c r="E42" s="15">
        <f>E5+E34</f>
        <v>1601702.7000000002</v>
      </c>
      <c r="F42" s="15">
        <f t="shared" si="0"/>
        <v>72.18502861504895</v>
      </c>
      <c r="G42" s="2"/>
    </row>
  </sheetData>
  <sheetProtection/>
  <mergeCells count="1">
    <mergeCell ref="A1:F1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DOHOD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503C</dc:creator>
  <cp:keywords/>
  <dc:description/>
  <cp:lastModifiedBy>Люда</cp:lastModifiedBy>
  <cp:lastPrinted>2023-04-10T08:14:18Z</cp:lastPrinted>
  <dcterms:created xsi:type="dcterms:W3CDTF">2003-04-09T07:24:43Z</dcterms:created>
  <dcterms:modified xsi:type="dcterms:W3CDTF">2023-04-10T08:17:16Z</dcterms:modified>
  <cp:category/>
  <cp:version/>
  <cp:contentType/>
  <cp:contentStatus/>
</cp:coreProperties>
</file>